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otra\Desktop\방교실\KODAS 국내업체\"/>
    </mc:Choice>
  </mc:AlternateContent>
  <xr:revisionPtr revIDLastSave="0" documentId="8_{00D81028-92F8-48BC-B342-A6B167E2F760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1. (국문)신청서" sheetId="7" state="hidden" r:id="rId1"/>
    <sheet name="1. (영문)신청서" sheetId="4" r:id="rId2"/>
    <sheet name="2. 참가신청서 및 개인정보 수집 이용동의서" sheetId="11" r:id="rId3"/>
    <sheet name="(참고)사업수행분야" sheetId="2" r:id="rId4"/>
    <sheet name="(참고)제품 분류" sheetId="9" r:id="rId5"/>
    <sheet name="통합관리시트_출력용" sheetId="6" state="hidden" r:id="rId6"/>
    <sheet name="통합관리시트_관리용" sheetId="5" state="hidden" r:id="rId7"/>
    <sheet name="국가명" sheetId="3" state="hidden" r:id="rId8"/>
  </sheets>
  <definedNames>
    <definedName name="_xlnm.Print_Area" localSheetId="0">'1. (국문)신청서'!$B$2:$AO$109</definedName>
    <definedName name="_xlnm.Print_Area" localSheetId="1">'1. (영문)신청서'!$B$2:$AO$100</definedName>
    <definedName name="_xlnm.Print_Area" localSheetId="2">'2. 참가신청서 및 개인정보 수집 이용동의서'!$B$2:$O$51</definedName>
    <definedName name="_xlnm.Print_Area" localSheetId="5">통합관리시트_출력용!$A$1:$W$54</definedName>
    <definedName name="_xlnm.Print_Titles" localSheetId="6">통합관리시트_관리용!$B:$B</definedName>
    <definedName name="_xlnm.Print_Titles" localSheetId="5">통합관리시트_출력용!$B:$B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9" i="7" l="1"/>
  <c r="I49" i="4" l="1"/>
  <c r="K40" i="4"/>
  <c r="I49" i="7"/>
  <c r="K40" i="7"/>
  <c r="W16" i="6" l="1"/>
  <c r="W15" i="6"/>
  <c r="W14" i="6"/>
  <c r="W13" i="6"/>
  <c r="V16" i="6"/>
  <c r="U16" i="6"/>
  <c r="T16" i="6"/>
  <c r="S16" i="6"/>
  <c r="R16" i="6"/>
  <c r="Q16" i="6"/>
  <c r="P16" i="6"/>
  <c r="O16" i="6"/>
  <c r="N16" i="6"/>
  <c r="M16" i="6"/>
  <c r="L16" i="6"/>
  <c r="K16" i="6"/>
  <c r="J16" i="6"/>
  <c r="I16" i="6"/>
  <c r="H16" i="6"/>
  <c r="G16" i="6"/>
  <c r="F16" i="6"/>
  <c r="E16" i="6"/>
  <c r="D16" i="6"/>
  <c r="C16" i="6"/>
  <c r="V15" i="6"/>
  <c r="U15" i="6"/>
  <c r="T15" i="6"/>
  <c r="S15" i="6"/>
  <c r="R15" i="6"/>
  <c r="Q15" i="6"/>
  <c r="P15" i="6"/>
  <c r="O15" i="6"/>
  <c r="N15" i="6"/>
  <c r="M15" i="6"/>
  <c r="L15" i="6"/>
  <c r="K15" i="6"/>
  <c r="J15" i="6"/>
  <c r="I15" i="6"/>
  <c r="H15" i="6"/>
  <c r="G15" i="6"/>
  <c r="F15" i="6"/>
  <c r="E15" i="6"/>
  <c r="D15" i="6"/>
  <c r="C15" i="6"/>
  <c r="V14" i="6"/>
  <c r="U14" i="6"/>
  <c r="T14" i="6"/>
  <c r="S14" i="6"/>
  <c r="R14" i="6"/>
  <c r="Q14" i="6"/>
  <c r="P14" i="6"/>
  <c r="O14" i="6"/>
  <c r="N14" i="6"/>
  <c r="M14" i="6"/>
  <c r="L14" i="6"/>
  <c r="K14" i="6"/>
  <c r="J14" i="6"/>
  <c r="I14" i="6"/>
  <c r="H14" i="6"/>
  <c r="G14" i="6"/>
  <c r="F14" i="6"/>
  <c r="E14" i="6"/>
  <c r="D14" i="6"/>
  <c r="C14" i="6"/>
  <c r="V13" i="6"/>
  <c r="U13" i="6"/>
  <c r="T13" i="6"/>
  <c r="S13" i="6"/>
  <c r="R13" i="6"/>
  <c r="Q13" i="6"/>
  <c r="P13" i="6"/>
  <c r="O13" i="6"/>
  <c r="N13" i="6"/>
  <c r="M13" i="6"/>
  <c r="L13" i="6"/>
  <c r="K13" i="6"/>
  <c r="J13" i="6"/>
  <c r="I13" i="6"/>
  <c r="H13" i="6"/>
  <c r="G13" i="6"/>
  <c r="F13" i="6"/>
  <c r="E13" i="6"/>
  <c r="D13" i="6"/>
  <c r="C13" i="6"/>
  <c r="W12" i="6"/>
  <c r="V12" i="6"/>
  <c r="U12" i="6"/>
  <c r="T12" i="6"/>
  <c r="S12" i="6"/>
  <c r="R12" i="6"/>
  <c r="Q12" i="6"/>
  <c r="P12" i="6"/>
  <c r="O12" i="6"/>
  <c r="N12" i="6"/>
  <c r="M12" i="6"/>
  <c r="L12" i="6"/>
  <c r="K12" i="6"/>
  <c r="J12" i="6"/>
  <c r="I12" i="6"/>
  <c r="H12" i="6"/>
  <c r="G12" i="6"/>
  <c r="F12" i="6"/>
  <c r="E12" i="6"/>
  <c r="D12" i="6"/>
  <c r="C12" i="6"/>
  <c r="W11" i="6"/>
  <c r="V11" i="6"/>
  <c r="U11" i="6"/>
  <c r="T11" i="6"/>
  <c r="S11" i="6"/>
  <c r="R11" i="6"/>
  <c r="Q11" i="6"/>
  <c r="P11" i="6"/>
  <c r="O11" i="6"/>
  <c r="N11" i="6"/>
  <c r="M11" i="6"/>
  <c r="L11" i="6"/>
  <c r="K11" i="6"/>
  <c r="J11" i="6"/>
  <c r="I11" i="6"/>
  <c r="H11" i="6"/>
  <c r="G11" i="6"/>
  <c r="F11" i="6"/>
  <c r="E11" i="6"/>
  <c r="D11" i="6"/>
  <c r="C11" i="6"/>
  <c r="W10" i="6"/>
  <c r="V10" i="6"/>
  <c r="U10" i="6"/>
  <c r="T10" i="6"/>
  <c r="S10" i="6"/>
  <c r="R10" i="6"/>
  <c r="Q10" i="6"/>
  <c r="P10" i="6"/>
  <c r="O10" i="6"/>
  <c r="N10" i="6"/>
  <c r="M10" i="6"/>
  <c r="L10" i="6"/>
  <c r="K10" i="6"/>
  <c r="J10" i="6"/>
  <c r="I10" i="6"/>
  <c r="H10" i="6"/>
  <c r="G10" i="6"/>
  <c r="F10" i="6"/>
  <c r="E10" i="6"/>
  <c r="D10" i="6"/>
  <c r="C10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D9" i="6"/>
  <c r="C9" i="6"/>
  <c r="W33" i="6"/>
  <c r="W32" i="6"/>
  <c r="W31" i="6"/>
  <c r="W30" i="6"/>
  <c r="W37" i="6"/>
  <c r="V37" i="6"/>
  <c r="U37" i="6"/>
  <c r="T37" i="6"/>
  <c r="S37" i="6"/>
  <c r="R37" i="6"/>
  <c r="Q37" i="6"/>
  <c r="P37" i="6"/>
  <c r="O37" i="6"/>
  <c r="N37" i="6"/>
  <c r="M37" i="6"/>
  <c r="L37" i="6"/>
  <c r="K37" i="6"/>
  <c r="J37" i="6"/>
  <c r="I37" i="6"/>
  <c r="H37" i="6"/>
  <c r="G37" i="6"/>
  <c r="F37" i="6"/>
  <c r="E37" i="6"/>
  <c r="W36" i="6"/>
  <c r="V36" i="6"/>
  <c r="U36" i="6"/>
  <c r="T36" i="6"/>
  <c r="S36" i="6"/>
  <c r="R36" i="6"/>
  <c r="Q36" i="6"/>
  <c r="P36" i="6"/>
  <c r="O36" i="6"/>
  <c r="N36" i="6"/>
  <c r="M36" i="6"/>
  <c r="L36" i="6"/>
  <c r="K36" i="6"/>
  <c r="J36" i="6"/>
  <c r="I36" i="6"/>
  <c r="H36" i="6"/>
  <c r="G36" i="6"/>
  <c r="F36" i="6"/>
  <c r="E36" i="6"/>
  <c r="W35" i="6"/>
  <c r="V35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G35" i="6"/>
  <c r="F35" i="6"/>
  <c r="E35" i="6"/>
  <c r="W34" i="6"/>
  <c r="V34" i="6"/>
  <c r="U34" i="6"/>
  <c r="T34" i="6"/>
  <c r="S34" i="6"/>
  <c r="R34" i="6"/>
  <c r="Q34" i="6"/>
  <c r="P34" i="6"/>
  <c r="O34" i="6"/>
  <c r="N34" i="6"/>
  <c r="M34" i="6"/>
  <c r="L34" i="6"/>
  <c r="K34" i="6"/>
  <c r="J34" i="6"/>
  <c r="I34" i="6"/>
  <c r="H34" i="6"/>
  <c r="G34" i="6"/>
  <c r="F34" i="6"/>
  <c r="E34" i="6"/>
  <c r="V33" i="6"/>
  <c r="U33" i="6"/>
  <c r="T33" i="6"/>
  <c r="S33" i="6"/>
  <c r="R33" i="6"/>
  <c r="Q33" i="6"/>
  <c r="P33" i="6"/>
  <c r="O33" i="6"/>
  <c r="N33" i="6"/>
  <c r="M33" i="6"/>
  <c r="L33" i="6"/>
  <c r="K33" i="6"/>
  <c r="J33" i="6"/>
  <c r="I33" i="6"/>
  <c r="H33" i="6"/>
  <c r="G33" i="6"/>
  <c r="F33" i="6"/>
  <c r="E33" i="6"/>
  <c r="V32" i="6"/>
  <c r="U32" i="6"/>
  <c r="T32" i="6"/>
  <c r="S32" i="6"/>
  <c r="R32" i="6"/>
  <c r="Q32" i="6"/>
  <c r="P32" i="6"/>
  <c r="O32" i="6"/>
  <c r="N32" i="6"/>
  <c r="M32" i="6"/>
  <c r="L32" i="6"/>
  <c r="K32" i="6"/>
  <c r="J32" i="6"/>
  <c r="I32" i="6"/>
  <c r="H32" i="6"/>
  <c r="G32" i="6"/>
  <c r="F32" i="6"/>
  <c r="E32" i="6"/>
  <c r="V31" i="6"/>
  <c r="U31" i="6"/>
  <c r="T31" i="6"/>
  <c r="S31" i="6"/>
  <c r="R31" i="6"/>
  <c r="Q31" i="6"/>
  <c r="P31" i="6"/>
  <c r="O31" i="6"/>
  <c r="N31" i="6"/>
  <c r="M31" i="6"/>
  <c r="L31" i="6"/>
  <c r="K31" i="6"/>
  <c r="J31" i="6"/>
  <c r="I31" i="6"/>
  <c r="H31" i="6"/>
  <c r="G31" i="6"/>
  <c r="F31" i="6"/>
  <c r="E31" i="6"/>
  <c r="V30" i="6"/>
  <c r="U30" i="6"/>
  <c r="T30" i="6"/>
  <c r="S30" i="6"/>
  <c r="R30" i="6"/>
  <c r="Q30" i="6"/>
  <c r="P30" i="6"/>
  <c r="O30" i="6"/>
  <c r="N30" i="6"/>
  <c r="M30" i="6"/>
  <c r="L30" i="6"/>
  <c r="K30" i="6"/>
  <c r="J30" i="6"/>
  <c r="I30" i="6"/>
  <c r="H30" i="6"/>
  <c r="G30" i="6"/>
  <c r="F30" i="6"/>
  <c r="E30" i="6"/>
  <c r="C37" i="6"/>
  <c r="C36" i="6"/>
  <c r="C35" i="6"/>
  <c r="C34" i="6"/>
  <c r="C33" i="6"/>
  <c r="C32" i="6"/>
  <c r="C31" i="6"/>
  <c r="C30" i="6"/>
  <c r="D30" i="6"/>
  <c r="D31" i="6"/>
  <c r="D32" i="6"/>
  <c r="D33" i="6"/>
  <c r="D34" i="6"/>
  <c r="D35" i="6"/>
  <c r="D36" i="6"/>
  <c r="D37" i="6"/>
  <c r="AO12" i="5"/>
  <c r="AO11" i="5"/>
  <c r="AO10" i="5"/>
  <c r="AO16" i="5"/>
  <c r="AO15" i="5"/>
  <c r="AO14" i="5"/>
  <c r="AN16" i="5"/>
  <c r="AN15" i="5"/>
  <c r="AN14" i="5"/>
  <c r="AN13" i="5"/>
  <c r="AN12" i="5"/>
  <c r="AN11" i="5"/>
  <c r="AM16" i="5"/>
  <c r="AM15" i="5"/>
  <c r="AM14" i="5"/>
  <c r="AM13" i="5"/>
  <c r="AM12" i="5"/>
  <c r="AM11" i="5"/>
  <c r="AM10" i="5"/>
  <c r="AL16" i="5"/>
  <c r="AL15" i="5"/>
  <c r="AL14" i="5"/>
  <c r="AL13" i="5"/>
  <c r="AL12" i="5"/>
  <c r="AL11" i="5"/>
  <c r="AL10" i="5"/>
  <c r="AL9" i="5"/>
  <c r="AK16" i="5"/>
  <c r="AK15" i="5"/>
  <c r="AK14" i="5"/>
  <c r="AK13" i="5"/>
  <c r="AK12" i="5"/>
  <c r="AK11" i="5"/>
  <c r="AK10" i="5"/>
  <c r="AK9" i="5"/>
  <c r="AJ16" i="5"/>
  <c r="AJ15" i="5"/>
  <c r="AJ14" i="5"/>
  <c r="AJ13" i="5"/>
  <c r="AJ12" i="5"/>
  <c r="AJ11" i="5"/>
  <c r="AJ10" i="5"/>
  <c r="AJ9" i="5"/>
  <c r="AI16" i="5"/>
  <c r="AI15" i="5"/>
  <c r="AI14" i="5"/>
  <c r="AI13" i="5"/>
  <c r="AI12" i="5"/>
  <c r="AI11" i="5"/>
  <c r="AI10" i="5"/>
  <c r="AI9" i="5"/>
  <c r="W16" i="5"/>
  <c r="W15" i="5"/>
  <c r="W14" i="5"/>
  <c r="W13" i="5"/>
  <c r="W12" i="5"/>
  <c r="W11" i="5"/>
  <c r="W10" i="5"/>
  <c r="W9" i="5"/>
  <c r="V16" i="5"/>
  <c r="V15" i="5"/>
  <c r="V14" i="5"/>
  <c r="V13" i="5"/>
  <c r="V12" i="5"/>
  <c r="V11" i="5"/>
  <c r="V10" i="5"/>
  <c r="V9" i="5"/>
  <c r="U16" i="5"/>
  <c r="U15" i="5"/>
  <c r="U14" i="5"/>
  <c r="U13" i="5"/>
  <c r="U12" i="5"/>
  <c r="U11" i="5"/>
  <c r="U10" i="5"/>
  <c r="U9" i="5"/>
  <c r="T16" i="5"/>
  <c r="T15" i="5"/>
  <c r="T14" i="5"/>
  <c r="T13" i="5"/>
  <c r="T12" i="5"/>
  <c r="T11" i="5"/>
  <c r="T9" i="5"/>
  <c r="T10" i="5"/>
  <c r="S16" i="5"/>
  <c r="S15" i="5"/>
  <c r="S14" i="5"/>
  <c r="S13" i="5"/>
  <c r="S12" i="5"/>
  <c r="S11" i="5"/>
  <c r="S10" i="5"/>
  <c r="S9" i="5"/>
  <c r="R16" i="5"/>
  <c r="R15" i="5"/>
  <c r="R14" i="5"/>
  <c r="R13" i="5"/>
  <c r="R12" i="5"/>
  <c r="R11" i="5"/>
  <c r="R10" i="5"/>
  <c r="R9" i="5"/>
  <c r="Q16" i="5"/>
  <c r="Q15" i="5"/>
  <c r="Q14" i="5"/>
  <c r="Q13" i="5"/>
  <c r="Q12" i="5"/>
  <c r="Q11" i="5"/>
  <c r="Q10" i="5"/>
  <c r="Q9" i="5"/>
  <c r="P16" i="5"/>
  <c r="P15" i="5"/>
  <c r="P14" i="5"/>
  <c r="P13" i="5"/>
  <c r="P12" i="5"/>
  <c r="P11" i="5"/>
  <c r="P10" i="5"/>
  <c r="P9" i="5"/>
  <c r="O16" i="5"/>
  <c r="O15" i="5"/>
  <c r="O14" i="5"/>
  <c r="O13" i="5"/>
  <c r="O12" i="5"/>
  <c r="O11" i="5"/>
  <c r="O10" i="5"/>
  <c r="O9" i="5"/>
  <c r="N16" i="5"/>
  <c r="N15" i="5"/>
  <c r="N14" i="5"/>
  <c r="N13" i="5"/>
  <c r="N12" i="5"/>
  <c r="N11" i="5"/>
  <c r="N10" i="5"/>
  <c r="N9" i="5"/>
  <c r="M16" i="5"/>
  <c r="M15" i="5"/>
  <c r="M14" i="5"/>
  <c r="M13" i="5"/>
  <c r="M12" i="5"/>
  <c r="M11" i="5"/>
  <c r="M10" i="5"/>
  <c r="M9" i="5"/>
  <c r="L16" i="5"/>
  <c r="L15" i="5"/>
  <c r="L14" i="5"/>
  <c r="L13" i="5"/>
  <c r="L12" i="5"/>
  <c r="L11" i="5"/>
  <c r="L10" i="5"/>
  <c r="L9" i="5"/>
  <c r="K16" i="5"/>
  <c r="K15" i="5"/>
  <c r="K14" i="5"/>
  <c r="K13" i="5"/>
  <c r="K12" i="5"/>
  <c r="K11" i="5"/>
  <c r="K10" i="5"/>
  <c r="K9" i="5"/>
  <c r="J16" i="5"/>
  <c r="J15" i="5"/>
  <c r="J14" i="5"/>
  <c r="J13" i="5"/>
  <c r="J12" i="5"/>
  <c r="J11" i="5"/>
  <c r="J10" i="5"/>
  <c r="J9" i="5"/>
  <c r="I16" i="5"/>
  <c r="I15" i="5"/>
  <c r="I14" i="5"/>
  <c r="I13" i="5"/>
  <c r="I12" i="5"/>
  <c r="I11" i="5"/>
  <c r="I10" i="5"/>
  <c r="I9" i="5"/>
  <c r="H16" i="5"/>
  <c r="H15" i="5"/>
  <c r="H14" i="5"/>
  <c r="H13" i="5"/>
  <c r="H12" i="5"/>
  <c r="H11" i="5"/>
  <c r="H10" i="5"/>
  <c r="H9" i="5"/>
  <c r="G16" i="5"/>
  <c r="G15" i="5"/>
  <c r="G14" i="5"/>
  <c r="G13" i="5"/>
  <c r="G12" i="5"/>
  <c r="G11" i="5"/>
  <c r="G10" i="5"/>
  <c r="G9" i="5"/>
  <c r="F16" i="5"/>
  <c r="F15" i="5"/>
  <c r="F14" i="5"/>
  <c r="F13" i="5"/>
  <c r="F12" i="5"/>
  <c r="F11" i="5"/>
  <c r="F10" i="5"/>
  <c r="F9" i="5"/>
  <c r="E16" i="5"/>
  <c r="E15" i="5"/>
  <c r="E14" i="5"/>
  <c r="E13" i="5"/>
  <c r="E11" i="5"/>
  <c r="E10" i="5"/>
  <c r="E9" i="5"/>
  <c r="E12" i="5"/>
  <c r="D16" i="5"/>
  <c r="D15" i="5"/>
  <c r="D14" i="5"/>
  <c r="D13" i="5"/>
  <c r="D12" i="5"/>
  <c r="D11" i="5"/>
  <c r="D10" i="5"/>
  <c r="D9" i="5"/>
  <c r="C9" i="5"/>
  <c r="C11" i="5"/>
  <c r="C12" i="5"/>
  <c r="C13" i="5"/>
  <c r="C14" i="5"/>
  <c r="C15" i="5"/>
  <c r="C16" i="5"/>
  <c r="C10" i="5"/>
  <c r="O49" i="4" l="1"/>
  <c r="J68" i="7"/>
  <c r="Q28" i="6" l="1"/>
  <c r="O28" i="6"/>
  <c r="O27" i="6"/>
  <c r="AQ14" i="5"/>
  <c r="AQ15" i="5"/>
  <c r="AQ16" i="5"/>
  <c r="AQ13" i="5"/>
  <c r="AP14" i="5"/>
  <c r="AP15" i="5"/>
  <c r="AP16" i="5"/>
  <c r="AP13" i="5"/>
  <c r="AP10" i="5"/>
  <c r="AP11" i="5"/>
  <c r="AP12" i="5"/>
  <c r="AO13" i="5"/>
  <c r="AQ10" i="5"/>
  <c r="AQ11" i="5"/>
  <c r="AQ12" i="5"/>
  <c r="AQ9" i="5"/>
  <c r="AP9" i="5"/>
  <c r="AO9" i="5"/>
  <c r="AN10" i="5"/>
  <c r="AN9" i="5"/>
  <c r="AM9" i="5"/>
  <c r="AD10" i="5"/>
  <c r="AE10" i="5"/>
  <c r="AF10" i="5"/>
  <c r="AG10" i="5"/>
  <c r="AH10" i="5"/>
  <c r="AD11" i="5"/>
  <c r="AE11" i="5"/>
  <c r="AF11" i="5"/>
  <c r="AG11" i="5"/>
  <c r="AH11" i="5"/>
  <c r="AD12" i="5"/>
  <c r="AE12" i="5"/>
  <c r="AF12" i="5"/>
  <c r="AG12" i="5"/>
  <c r="AH12" i="5"/>
  <c r="AD13" i="5"/>
  <c r="AE13" i="5"/>
  <c r="AF13" i="5"/>
  <c r="AG13" i="5"/>
  <c r="AH13" i="5"/>
  <c r="AD14" i="5"/>
  <c r="AE14" i="5"/>
  <c r="AF14" i="5"/>
  <c r="AG14" i="5"/>
  <c r="AH14" i="5"/>
  <c r="AD15" i="5"/>
  <c r="AE15" i="5"/>
  <c r="AF15" i="5"/>
  <c r="AG15" i="5"/>
  <c r="AH15" i="5"/>
  <c r="AD16" i="5"/>
  <c r="AE16" i="5"/>
  <c r="AF16" i="5"/>
  <c r="AG16" i="5"/>
  <c r="AH16" i="5"/>
  <c r="AH9" i="5"/>
  <c r="AG9" i="5"/>
  <c r="AF9" i="5"/>
  <c r="AE9" i="5"/>
  <c r="AD9" i="5"/>
  <c r="Y10" i="5"/>
  <c r="Z10" i="5"/>
  <c r="AA10" i="5"/>
  <c r="AB10" i="5"/>
  <c r="AC10" i="5"/>
  <c r="Y11" i="5"/>
  <c r="Z11" i="5"/>
  <c r="AA11" i="5"/>
  <c r="AB11" i="5"/>
  <c r="AC11" i="5"/>
  <c r="Y12" i="5"/>
  <c r="Z12" i="5"/>
  <c r="AA12" i="5"/>
  <c r="AB12" i="5"/>
  <c r="AC12" i="5"/>
  <c r="Y13" i="5"/>
  <c r="Z13" i="5"/>
  <c r="AA13" i="5"/>
  <c r="AB13" i="5"/>
  <c r="AC13" i="5"/>
  <c r="Y14" i="5"/>
  <c r="Z14" i="5"/>
  <c r="AA14" i="5"/>
  <c r="AB14" i="5"/>
  <c r="AC14" i="5"/>
  <c r="Y15" i="5"/>
  <c r="Z15" i="5"/>
  <c r="AA15" i="5"/>
  <c r="AB15" i="5"/>
  <c r="AC15" i="5"/>
  <c r="Y16" i="5"/>
  <c r="Z16" i="5"/>
  <c r="AA16" i="5"/>
  <c r="AB16" i="5"/>
  <c r="AC16" i="5"/>
  <c r="AC9" i="5"/>
  <c r="AB9" i="5"/>
  <c r="AA9" i="5"/>
  <c r="Z9" i="5"/>
  <c r="Y9" i="5"/>
  <c r="X10" i="5"/>
  <c r="X11" i="5"/>
  <c r="X12" i="5"/>
  <c r="X13" i="5"/>
  <c r="X14" i="5"/>
  <c r="X15" i="5"/>
  <c r="X16" i="5"/>
  <c r="X9" i="5" l="1"/>
  <c r="J60" i="4" l="1"/>
  <c r="J59" i="4"/>
</calcChain>
</file>

<file path=xl/sharedStrings.xml><?xml version="1.0" encoding="utf-8"?>
<sst xmlns="http://schemas.openxmlformats.org/spreadsheetml/2006/main" count="914" uniqueCount="702">
  <si>
    <t>회사 정보</t>
    <phoneticPr fontId="2" type="noConversion"/>
  </si>
  <si>
    <t>회사 소개</t>
    <phoneticPr fontId="2" type="noConversion"/>
  </si>
  <si>
    <t>사업자등록번호</t>
    <phoneticPr fontId="2" type="noConversion"/>
  </si>
  <si>
    <t>연락 정보</t>
    <phoneticPr fontId="2" type="noConversion"/>
  </si>
  <si>
    <t xml:space="preserve">설립일 </t>
    <phoneticPr fontId="2" type="noConversion"/>
  </si>
  <si>
    <t>업력</t>
    <phoneticPr fontId="2" type="noConversion"/>
  </si>
  <si>
    <t>담당자 1</t>
    <phoneticPr fontId="2" type="noConversion"/>
  </si>
  <si>
    <t>담당자 2</t>
    <phoneticPr fontId="2" type="noConversion"/>
  </si>
  <si>
    <t>직책</t>
    <phoneticPr fontId="2" type="noConversion"/>
  </si>
  <si>
    <t>직책</t>
    <phoneticPr fontId="2" type="noConversion"/>
  </si>
  <si>
    <t>연락처(사무실)</t>
    <phoneticPr fontId="2" type="noConversion"/>
  </si>
  <si>
    <t>연락처(휴대전화)</t>
    <phoneticPr fontId="2" type="noConversion"/>
  </si>
  <si>
    <t>전차, 장갑차 (IFV, MRAP, 험비류 포함) 및 관련 부품 등</t>
  </si>
  <si>
    <t>군용트럭, 급수차 및 관련 부품 등</t>
  </si>
  <si>
    <t>군용 비행기 (고정익) 및 관련 부품 (프로펠러, 엔진 포함) 등</t>
  </si>
  <si>
    <t>군용헬기 및 관련 부품(프로펠러, 엔진 포함) 등</t>
  </si>
  <si>
    <t>군함, 및 관련 부품 (엔진, 잠망경) 등</t>
  </si>
  <si>
    <t>화약, 폭약, 탄약 및 관련 부품 등</t>
  </si>
  <si>
    <t>대포, 총기 및 관련 부품 (피카트니 레일, 광학장비 포함) 등</t>
  </si>
  <si>
    <t>어뢰 및 로켓 (로켓/화염/유탄발사기, 발사관 및 발사장치) 등</t>
  </si>
  <si>
    <t>제독차량, 군용 엠뷸런스, 기타 화생방 품목 등</t>
  </si>
  <si>
    <t>군용 통신장비 (케이블 포함), 지휘 및 네트워크 시스템 등</t>
  </si>
  <si>
    <t>군용 드론 (ISR 목적 포함), 정찰/감시 시스템 등</t>
  </si>
  <si>
    <t>군용 피복</t>
  </si>
  <si>
    <t>포렌식 장비, 군용 보안 품목 등</t>
  </si>
  <si>
    <t>제압장비, 테이저건, 비살상 무기체계 등</t>
  </si>
  <si>
    <t>방산/보안 분야 적용 가능 소재·부품·장비 등</t>
  </si>
  <si>
    <t>기동1</t>
    <phoneticPr fontId="2" type="noConversion"/>
  </si>
  <si>
    <t>기동2</t>
    <phoneticPr fontId="2" type="noConversion"/>
  </si>
  <si>
    <t>항공1</t>
    <phoneticPr fontId="2" type="noConversion"/>
  </si>
  <si>
    <t>항공2</t>
    <phoneticPr fontId="2" type="noConversion"/>
  </si>
  <si>
    <t>함정</t>
    <phoneticPr fontId="2" type="noConversion"/>
  </si>
  <si>
    <t>화력1</t>
    <phoneticPr fontId="2" type="noConversion"/>
  </si>
  <si>
    <t>화력2</t>
    <phoneticPr fontId="2" type="noConversion"/>
  </si>
  <si>
    <t>미사일</t>
    <phoneticPr fontId="2" type="noConversion"/>
  </si>
  <si>
    <t>위생/화생방</t>
    <phoneticPr fontId="2" type="noConversion"/>
  </si>
  <si>
    <t>통신/전자</t>
    <phoneticPr fontId="2" type="noConversion"/>
  </si>
  <si>
    <t>정찰/드론</t>
    <phoneticPr fontId="2" type="noConversion"/>
  </si>
  <si>
    <t>피복</t>
    <phoneticPr fontId="2" type="noConversion"/>
  </si>
  <si>
    <t>보안</t>
    <phoneticPr fontId="2" type="noConversion"/>
  </si>
  <si>
    <t>치안/비살상</t>
    <phoneticPr fontId="2" type="noConversion"/>
  </si>
  <si>
    <t>사업분야</t>
    <phoneticPr fontId="2" type="noConversion"/>
  </si>
  <si>
    <t>상세 구분</t>
    <phoneticPr fontId="2" type="noConversion"/>
  </si>
  <si>
    <t>Tanks and other armoured fighting vehicles, motorised including parts</t>
  </si>
  <si>
    <t>Military truck, supply truck etc including parts</t>
  </si>
  <si>
    <t>Aeroplanes and other powered aircraft including parts</t>
  </si>
  <si>
    <t>Helicopters including parts</t>
  </si>
  <si>
    <t>Warships of all kinds including parts</t>
  </si>
  <si>
    <t xml:space="preserve">Propellent, powders, </t>
  </si>
  <si>
    <t>Artillery weapons, rifles and parts</t>
  </si>
  <si>
    <t>Rocket / grenade launchers, torpedo and similar projectors</t>
  </si>
  <si>
    <t>Ambulance, special equiped vehicle and others</t>
  </si>
  <si>
    <t>Communication, network system etc</t>
  </si>
  <si>
    <t>ISR Drone, ISR system</t>
  </si>
  <si>
    <t>Military clothing</t>
  </si>
  <si>
    <t>Forensics, military grade security items</t>
  </si>
  <si>
    <t>Non-lethal weapon system</t>
  </si>
  <si>
    <t>Maneuver1</t>
    <phoneticPr fontId="2" type="noConversion"/>
  </si>
  <si>
    <t>Maneuver2</t>
    <phoneticPr fontId="2" type="noConversion"/>
  </si>
  <si>
    <t>Aircraft1</t>
    <phoneticPr fontId="2" type="noConversion"/>
  </si>
  <si>
    <t>Aircraft2</t>
    <phoneticPr fontId="2" type="noConversion"/>
  </si>
  <si>
    <t>Warship</t>
    <phoneticPr fontId="2" type="noConversion"/>
  </si>
  <si>
    <t>Firepowers1</t>
    <phoneticPr fontId="2" type="noConversion"/>
  </si>
  <si>
    <t>Firepowers2</t>
    <phoneticPr fontId="2" type="noConversion"/>
  </si>
  <si>
    <t>Missle</t>
    <phoneticPr fontId="2" type="noConversion"/>
  </si>
  <si>
    <t>CBRN</t>
    <phoneticPr fontId="2" type="noConversion"/>
  </si>
  <si>
    <t>Communication</t>
    <phoneticPr fontId="2" type="noConversion"/>
  </si>
  <si>
    <t>Reconnaissance</t>
    <phoneticPr fontId="2" type="noConversion"/>
  </si>
  <si>
    <t>Clothing</t>
    <phoneticPr fontId="2" type="noConversion"/>
  </si>
  <si>
    <t>Security</t>
    <phoneticPr fontId="2" type="noConversion"/>
  </si>
  <si>
    <t>Non-lethal</t>
    <phoneticPr fontId="2" type="noConversion"/>
  </si>
  <si>
    <t>Others</t>
    <phoneticPr fontId="2" type="noConversion"/>
  </si>
  <si>
    <t>Field</t>
    <phoneticPr fontId="2" type="noConversion"/>
  </si>
  <si>
    <t>Details</t>
    <phoneticPr fontId="2" type="noConversion"/>
  </si>
  <si>
    <t>E-mail</t>
  </si>
  <si>
    <t>E-mail</t>
    <phoneticPr fontId="2" type="noConversion"/>
  </si>
  <si>
    <t>대표</t>
    <phoneticPr fontId="2" type="noConversion"/>
  </si>
  <si>
    <t>주소</t>
    <phoneticPr fontId="2" type="noConversion"/>
  </si>
  <si>
    <t>주요 취득 인증</t>
    <phoneticPr fontId="2" type="noConversion"/>
  </si>
  <si>
    <t>인증명</t>
    <phoneticPr fontId="2" type="noConversion"/>
  </si>
  <si>
    <t>기간</t>
    <phoneticPr fontId="2" type="noConversion"/>
  </si>
  <si>
    <t>인력 정보</t>
    <phoneticPr fontId="2" type="noConversion"/>
  </si>
  <si>
    <t>구분</t>
    <phoneticPr fontId="2" type="noConversion"/>
  </si>
  <si>
    <t>인원(명)</t>
    <phoneticPr fontId="2" type="noConversion"/>
  </si>
  <si>
    <t>연구개발</t>
    <phoneticPr fontId="2" type="noConversion"/>
  </si>
  <si>
    <t>수출</t>
    <phoneticPr fontId="2" type="noConversion"/>
  </si>
  <si>
    <t>기타 사무직</t>
    <phoneticPr fontId="2" type="noConversion"/>
  </si>
  <si>
    <t>생산라인</t>
    <phoneticPr fontId="2" type="noConversion"/>
  </si>
  <si>
    <t>기타</t>
    <phoneticPr fontId="2" type="noConversion"/>
  </si>
  <si>
    <t>연간 매출</t>
    <phoneticPr fontId="2" type="noConversion"/>
  </si>
  <si>
    <t>연간 수출</t>
    <phoneticPr fontId="2" type="noConversion"/>
  </si>
  <si>
    <t>매출 성과(USD 백만)</t>
    <phoneticPr fontId="2" type="noConversion"/>
  </si>
  <si>
    <t>수출 비중</t>
    <phoneticPr fontId="2" type="noConversion"/>
  </si>
  <si>
    <t>주요 수출 지역</t>
    <phoneticPr fontId="2" type="noConversion"/>
  </si>
  <si>
    <t>비중(%)</t>
    <phoneticPr fontId="2" type="noConversion"/>
  </si>
  <si>
    <t>총 원</t>
    <phoneticPr fontId="2" type="noConversion"/>
  </si>
  <si>
    <t>사업 분야 (복수 선택)</t>
    <phoneticPr fontId="2" type="noConversion"/>
  </si>
  <si>
    <t>분야</t>
    <phoneticPr fontId="2" type="noConversion"/>
  </si>
  <si>
    <t>Algeria</t>
  </si>
  <si>
    <t>Angola</t>
  </si>
  <si>
    <t>Argentina</t>
  </si>
  <si>
    <t>Australia</t>
  </si>
  <si>
    <t>Austria</t>
  </si>
  <si>
    <t>Azerbaijan</t>
  </si>
  <si>
    <t>Bahrain</t>
  </si>
  <si>
    <t>Belgium</t>
  </si>
  <si>
    <t>Brazil</t>
  </si>
  <si>
    <t>Canada</t>
  </si>
  <si>
    <t>Chile</t>
  </si>
  <si>
    <t>China</t>
  </si>
  <si>
    <t>Colombia</t>
  </si>
  <si>
    <t>Czech Republic</t>
  </si>
  <si>
    <t>Denmark</t>
  </si>
  <si>
    <t>Egypt</t>
  </si>
  <si>
    <t>Finland</t>
  </si>
  <si>
    <t>France</t>
  </si>
  <si>
    <t>Germany</t>
  </si>
  <si>
    <t>Greece</t>
  </si>
  <si>
    <t>Hungary</t>
  </si>
  <si>
    <t>India</t>
  </si>
  <si>
    <t>Indonesia</t>
  </si>
  <si>
    <t>Iraq</t>
  </si>
  <si>
    <t>Israel</t>
  </si>
  <si>
    <t>Italy</t>
  </si>
  <si>
    <t>Japan</t>
  </si>
  <si>
    <t>Kazakhstan</t>
  </si>
  <si>
    <t>Korea, South</t>
  </si>
  <si>
    <t>Kuwait</t>
  </si>
  <si>
    <t>Malaysia</t>
  </si>
  <si>
    <t>Mexico</t>
  </si>
  <si>
    <t>Morocco</t>
  </si>
  <si>
    <t>Netherlands</t>
  </si>
  <si>
    <t>Nigeria</t>
  </si>
  <si>
    <t>Norway</t>
  </si>
  <si>
    <t>Oman</t>
  </si>
  <si>
    <t>Pakistan</t>
  </si>
  <si>
    <t>Peru</t>
  </si>
  <si>
    <t>Philippines</t>
  </si>
  <si>
    <t>Poland</t>
  </si>
  <si>
    <t>Portugal</t>
  </si>
  <si>
    <t>Qatar</t>
  </si>
  <si>
    <t>Romania</t>
  </si>
  <si>
    <t>Russia</t>
  </si>
  <si>
    <t>Saudi Arabia</t>
  </si>
  <si>
    <t>Singapore</t>
  </si>
  <si>
    <t>South Africa</t>
  </si>
  <si>
    <t>Spain</t>
  </si>
  <si>
    <t>Sweden</t>
  </si>
  <si>
    <t>Switzerland</t>
  </si>
  <si>
    <t>Taiwan</t>
  </si>
  <si>
    <t>Thailand</t>
  </si>
  <si>
    <t>Turkey</t>
  </si>
  <si>
    <t>United Arab Emirates</t>
  </si>
  <si>
    <t>United Kingdom</t>
  </si>
  <si>
    <t>United States</t>
  </si>
  <si>
    <t>Venezuela</t>
  </si>
  <si>
    <t>Vietnam</t>
  </si>
  <si>
    <t>국가명</t>
    <phoneticPr fontId="2" type="noConversion"/>
  </si>
  <si>
    <t>국가(영문)</t>
    <phoneticPr fontId="2" type="noConversion"/>
  </si>
  <si>
    <t>납품처</t>
    <phoneticPr fontId="2" type="noConversion"/>
  </si>
  <si>
    <t>납품품목</t>
    <phoneticPr fontId="2" type="noConversion"/>
  </si>
  <si>
    <t>비고</t>
    <phoneticPr fontId="2" type="noConversion"/>
  </si>
  <si>
    <t>년도(최신순)</t>
    <phoneticPr fontId="2" type="noConversion"/>
  </si>
  <si>
    <t>판매구분</t>
    <phoneticPr fontId="2" type="noConversion"/>
  </si>
  <si>
    <t>생산</t>
    <phoneticPr fontId="2" type="noConversion"/>
  </si>
  <si>
    <t>개발</t>
    <phoneticPr fontId="2" type="noConversion"/>
  </si>
  <si>
    <t>정비</t>
    <phoneticPr fontId="2" type="noConversion"/>
  </si>
  <si>
    <t>기타</t>
    <phoneticPr fontId="2" type="noConversion"/>
  </si>
  <si>
    <t>국가명(영문)</t>
    <phoneticPr fontId="2" type="noConversion"/>
  </si>
  <si>
    <t>주요 사업 성과(국내외)</t>
    <phoneticPr fontId="2" type="noConversion"/>
  </si>
  <si>
    <t>품목 정보</t>
    <phoneticPr fontId="2" type="noConversion"/>
  </si>
  <si>
    <t>①</t>
    <phoneticPr fontId="2" type="noConversion"/>
  </si>
  <si>
    <t>제품명</t>
    <phoneticPr fontId="2" type="noConversion"/>
  </si>
  <si>
    <t>HS Code
(6단위)</t>
    <phoneticPr fontId="2" type="noConversion"/>
  </si>
  <si>
    <t>재원(스팩)</t>
    <phoneticPr fontId="2" type="noConversion"/>
  </si>
  <si>
    <t>특장점</t>
    <phoneticPr fontId="2" type="noConversion"/>
  </si>
  <si>
    <t>제품 설명</t>
    <phoneticPr fontId="2" type="noConversion"/>
  </si>
  <si>
    <t>수출가능유형</t>
    <phoneticPr fontId="2" type="noConversion"/>
  </si>
  <si>
    <t>제품 이미지</t>
    <phoneticPr fontId="2" type="noConversion"/>
  </si>
  <si>
    <t>수출가능 유형</t>
    <phoneticPr fontId="2" type="noConversion"/>
  </si>
  <si>
    <t>OEM</t>
    <phoneticPr fontId="2" type="noConversion"/>
  </si>
  <si>
    <t>ODM</t>
    <phoneticPr fontId="2" type="noConversion"/>
  </si>
  <si>
    <t>라이센싱</t>
    <phoneticPr fontId="2" type="noConversion"/>
  </si>
  <si>
    <t>유사품목 정비/개조</t>
    <phoneticPr fontId="2" type="noConversion"/>
  </si>
  <si>
    <t>완제품</t>
    <phoneticPr fontId="2" type="noConversion"/>
  </si>
  <si>
    <t>②</t>
    <phoneticPr fontId="2" type="noConversion"/>
  </si>
  <si>
    <t>Company Info.</t>
    <phoneticPr fontId="2" type="noConversion"/>
  </si>
  <si>
    <r>
      <t xml:space="preserve">Registration Form
</t>
    </r>
    <r>
      <rPr>
        <b/>
        <sz val="18"/>
        <color theme="1"/>
        <rFont val="맑은 고딕"/>
        <family val="3"/>
        <charset val="129"/>
        <scheme val="minor"/>
      </rPr>
      <t xml:space="preserve">- Korean Defense Company DB - </t>
    </r>
    <phoneticPr fontId="2" type="noConversion"/>
  </si>
  <si>
    <t>Company Introduction</t>
    <phoneticPr fontId="2" type="noConversion"/>
  </si>
  <si>
    <t>Address</t>
    <phoneticPr fontId="2" type="noConversion"/>
  </si>
  <si>
    <t>Company Name</t>
    <phoneticPr fontId="2" type="noConversion"/>
  </si>
  <si>
    <t>CEO</t>
    <phoneticPr fontId="2" type="noConversion"/>
  </si>
  <si>
    <t>Date of Establishment</t>
    <phoneticPr fontId="2" type="noConversion"/>
  </si>
  <si>
    <t>Business Period</t>
    <phoneticPr fontId="2" type="noConversion"/>
  </si>
  <si>
    <t>POC1</t>
  </si>
  <si>
    <t>POC1</t>
    <phoneticPr fontId="2" type="noConversion"/>
  </si>
  <si>
    <t>Phone</t>
  </si>
  <si>
    <t>Phone</t>
    <phoneticPr fontId="2" type="noConversion"/>
  </si>
  <si>
    <t>Mobile</t>
  </si>
  <si>
    <t>Mobile</t>
    <phoneticPr fontId="2" type="noConversion"/>
  </si>
  <si>
    <t>Title</t>
  </si>
  <si>
    <t>Title</t>
    <phoneticPr fontId="2" type="noConversion"/>
  </si>
  <si>
    <t>R&amp;D</t>
    <phoneticPr fontId="2" type="noConversion"/>
  </si>
  <si>
    <t>Rest Officers</t>
    <phoneticPr fontId="2" type="noConversion"/>
  </si>
  <si>
    <t>Manufacture</t>
    <phoneticPr fontId="2" type="noConversion"/>
  </si>
  <si>
    <t>Etc</t>
    <phoneticPr fontId="2" type="noConversion"/>
  </si>
  <si>
    <t>Contact Point</t>
    <phoneticPr fontId="2" type="noConversion"/>
  </si>
  <si>
    <t>Manpower</t>
    <phoneticPr fontId="2" type="noConversion"/>
  </si>
  <si>
    <t>Percentage(%)</t>
    <phoneticPr fontId="2" type="noConversion"/>
  </si>
  <si>
    <t>Country</t>
    <phoneticPr fontId="2" type="noConversion"/>
  </si>
  <si>
    <t>Sales &amp; Exprot Info(USD Mil)</t>
    <phoneticPr fontId="2" type="noConversion"/>
  </si>
  <si>
    <t>Category</t>
    <phoneticPr fontId="2" type="noConversion"/>
  </si>
  <si>
    <t>Annual Sales</t>
    <phoneticPr fontId="2" type="noConversion"/>
  </si>
  <si>
    <t>Annual Export</t>
    <phoneticPr fontId="2" type="noConversion"/>
  </si>
  <si>
    <t>Rate of Export</t>
    <phoneticPr fontId="2" type="noConversion"/>
  </si>
  <si>
    <t>Business Category</t>
    <phoneticPr fontId="2" type="noConversion"/>
  </si>
  <si>
    <t>Field</t>
    <phoneticPr fontId="2" type="noConversion"/>
  </si>
  <si>
    <t>Detaled explanation</t>
    <phoneticPr fontId="2" type="noConversion"/>
  </si>
  <si>
    <t>Year(recent)</t>
    <phoneticPr fontId="2" type="noConversion"/>
  </si>
  <si>
    <t>Country</t>
    <phoneticPr fontId="2" type="noConversion"/>
  </si>
  <si>
    <t>Vendor(Buyer)</t>
    <phoneticPr fontId="2" type="noConversion"/>
  </si>
  <si>
    <t>Item</t>
    <phoneticPr fontId="2" type="noConversion"/>
  </si>
  <si>
    <t>Note</t>
    <phoneticPr fontId="2" type="noConversion"/>
  </si>
  <si>
    <t>Business Reference</t>
    <phoneticPr fontId="2" type="noConversion"/>
  </si>
  <si>
    <t>Item Info</t>
    <phoneticPr fontId="2" type="noConversion"/>
  </si>
  <si>
    <t>Product Name</t>
    <phoneticPr fontId="2" type="noConversion"/>
  </si>
  <si>
    <t>Explanation</t>
    <phoneticPr fontId="2" type="noConversion"/>
  </si>
  <si>
    <t>Specification</t>
    <phoneticPr fontId="2" type="noConversion"/>
  </si>
  <si>
    <t>Descriptive Features</t>
    <phoneticPr fontId="2" type="noConversion"/>
  </si>
  <si>
    <t>Type of Export</t>
    <phoneticPr fontId="2" type="noConversion"/>
  </si>
  <si>
    <t>Complete goods</t>
    <phoneticPr fontId="2" type="noConversion"/>
  </si>
  <si>
    <t>ODM</t>
    <phoneticPr fontId="2" type="noConversion"/>
  </si>
  <si>
    <t>licensing</t>
    <phoneticPr fontId="2" type="noConversion"/>
  </si>
  <si>
    <t>기술제휴</t>
    <phoneticPr fontId="2" type="noConversion"/>
  </si>
  <si>
    <t>Technical Tie-up</t>
    <phoneticPr fontId="2" type="noConversion"/>
  </si>
  <si>
    <t>Repaire/remodel</t>
    <phoneticPr fontId="2" type="noConversion"/>
  </si>
  <si>
    <t>Production</t>
    <phoneticPr fontId="2" type="noConversion"/>
  </si>
  <si>
    <t>R&amp;D</t>
    <phoneticPr fontId="2" type="noConversion"/>
  </si>
  <si>
    <t>MRO</t>
    <phoneticPr fontId="2" type="noConversion"/>
  </si>
  <si>
    <t>ETC</t>
    <phoneticPr fontId="2" type="noConversion"/>
  </si>
  <si>
    <r>
      <rPr>
        <b/>
        <sz val="14"/>
        <color theme="1"/>
        <rFont val="KoPub돋움체 Bold"/>
        <family val="1"/>
        <charset val="129"/>
      </rPr>
      <t>▣</t>
    </r>
    <r>
      <rPr>
        <b/>
        <sz val="14"/>
        <color theme="1"/>
        <rFont val="맑은 고딕"/>
        <family val="2"/>
        <charset val="129"/>
      </rPr>
      <t xml:space="preserve"> </t>
    </r>
    <r>
      <rPr>
        <b/>
        <sz val="14"/>
        <color theme="1"/>
        <rFont val="맑은 고딕"/>
        <family val="2"/>
        <charset val="129"/>
        <scheme val="minor"/>
      </rPr>
      <t>기업 data 통합 관리 시트</t>
    </r>
    <phoneticPr fontId="2" type="noConversion"/>
  </si>
  <si>
    <t>No.</t>
    <phoneticPr fontId="2" type="noConversion"/>
  </si>
  <si>
    <t>국문</t>
    <phoneticPr fontId="2" type="noConversion"/>
  </si>
  <si>
    <t>회사명</t>
    <phoneticPr fontId="2" type="noConversion"/>
  </si>
  <si>
    <t>연락 정보</t>
    <phoneticPr fontId="2" type="noConversion"/>
  </si>
  <si>
    <t>담당자1</t>
    <phoneticPr fontId="2" type="noConversion"/>
  </si>
  <si>
    <t>연락처(사무실)</t>
    <phoneticPr fontId="2" type="noConversion"/>
  </si>
  <si>
    <t xml:space="preserve">연락처(휴대전화) </t>
    <phoneticPr fontId="2" type="noConversion"/>
  </si>
  <si>
    <t>사업자
등록번호</t>
    <phoneticPr fontId="2" type="noConversion"/>
  </si>
  <si>
    <t>e-mail</t>
    <phoneticPr fontId="2" type="noConversion"/>
  </si>
  <si>
    <t>담당자2</t>
    <phoneticPr fontId="2" type="noConversion"/>
  </si>
  <si>
    <t>직책</t>
    <phoneticPr fontId="2" type="noConversion"/>
  </si>
  <si>
    <t>이름</t>
    <phoneticPr fontId="2" type="noConversion"/>
  </si>
  <si>
    <t>이름</t>
    <phoneticPr fontId="2" type="noConversion"/>
  </si>
  <si>
    <t>사업분야</t>
    <phoneticPr fontId="2" type="noConversion"/>
  </si>
  <si>
    <t>대분류</t>
    <phoneticPr fontId="2" type="noConversion"/>
  </si>
  <si>
    <t>제품명</t>
    <phoneticPr fontId="2" type="noConversion"/>
  </si>
  <si>
    <t>HS CODE</t>
    <phoneticPr fontId="2" type="noConversion"/>
  </si>
  <si>
    <t>매출 성과(USD 백만)</t>
    <phoneticPr fontId="2" type="noConversion"/>
  </si>
  <si>
    <t>연간 매출</t>
    <phoneticPr fontId="2" type="noConversion"/>
  </si>
  <si>
    <t>연간수출</t>
    <phoneticPr fontId="2" type="noConversion"/>
  </si>
  <si>
    <t>제품설명</t>
    <phoneticPr fontId="2" type="noConversion"/>
  </si>
  <si>
    <t>재원</t>
    <phoneticPr fontId="2" type="noConversion"/>
  </si>
  <si>
    <t>수출가능유형</t>
    <phoneticPr fontId="2" type="noConversion"/>
  </si>
  <si>
    <t>영문</t>
    <phoneticPr fontId="2" type="noConversion"/>
  </si>
  <si>
    <t>Company
Name</t>
    <phoneticPr fontId="2" type="noConversion"/>
  </si>
  <si>
    <t>Name</t>
    <phoneticPr fontId="2" type="noConversion"/>
  </si>
  <si>
    <t>Period</t>
    <phoneticPr fontId="2" type="noConversion"/>
  </si>
  <si>
    <t>Type</t>
    <phoneticPr fontId="2" type="noConversion"/>
  </si>
  <si>
    <t>Total</t>
    <phoneticPr fontId="2" type="noConversion"/>
  </si>
  <si>
    <t>POC1</t>
    <phoneticPr fontId="2" type="noConversion"/>
  </si>
  <si>
    <t>Contact Points</t>
    <phoneticPr fontId="2" type="noConversion"/>
  </si>
  <si>
    <t>POC2</t>
    <phoneticPr fontId="2" type="noConversion"/>
  </si>
  <si>
    <t>Title</t>
    <phoneticPr fontId="2" type="noConversion"/>
  </si>
  <si>
    <t>Phone</t>
    <phoneticPr fontId="2" type="noConversion"/>
  </si>
  <si>
    <t>Mobile</t>
    <phoneticPr fontId="2" type="noConversion"/>
  </si>
  <si>
    <t>e-mail</t>
    <phoneticPr fontId="2" type="noConversion"/>
  </si>
  <si>
    <t>Business info</t>
    <phoneticPr fontId="2" type="noConversion"/>
  </si>
  <si>
    <t>Field</t>
    <phoneticPr fontId="2" type="noConversion"/>
  </si>
  <si>
    <t>Item</t>
    <phoneticPr fontId="2" type="noConversion"/>
  </si>
  <si>
    <t>Product info</t>
    <phoneticPr fontId="2" type="noConversion"/>
  </si>
  <si>
    <t>Type of Export</t>
    <phoneticPr fontId="2" type="noConversion"/>
  </si>
  <si>
    <t>Spec.</t>
    <phoneticPr fontId="2" type="noConversion"/>
  </si>
  <si>
    <t>Business
Registration NO.</t>
    <phoneticPr fontId="2" type="noConversion"/>
  </si>
  <si>
    <t>Platform Type</t>
  </si>
  <si>
    <t>Primary Platforms</t>
  </si>
  <si>
    <t>Primary Systems</t>
  </si>
  <si>
    <t>Complementary Systems</t>
  </si>
  <si>
    <t>Subsystems</t>
  </si>
  <si>
    <t>Smaller Components</t>
  </si>
  <si>
    <t>Artillery</t>
  </si>
  <si>
    <t>Air and Missile Defense Vehicle</t>
  </si>
  <si>
    <t>Airframe</t>
  </si>
  <si>
    <t>Air &amp; Missile Defense C2</t>
  </si>
  <si>
    <t>Air Data Systems</t>
  </si>
  <si>
    <t>Actuators</t>
  </si>
  <si>
    <t>Fixed-Wing</t>
  </si>
  <si>
    <t>Ambulance</t>
  </si>
  <si>
    <t>Avionics</t>
  </si>
  <si>
    <t>Air Search Radar</t>
  </si>
  <si>
    <t>Aircraft Weapon Launchers and Racks</t>
  </si>
  <si>
    <t>Amplifiers</t>
  </si>
  <si>
    <t>Grd/Transportable</t>
  </si>
  <si>
    <t>Amphibious ship</t>
  </si>
  <si>
    <t>C2 Systems</t>
  </si>
  <si>
    <t>Aircraft Data Acquisition</t>
  </si>
  <si>
    <t>Batteries</t>
  </si>
  <si>
    <t>Ancillaries</t>
  </si>
  <si>
    <t>Ground Vehicle</t>
  </si>
  <si>
    <t>Armored Personnel Carrier (APC)</t>
  </si>
  <si>
    <t>EO/IR Systems</t>
  </si>
  <si>
    <t>Aircraft Human Machine Interface</t>
  </si>
  <si>
    <t>Braking Systems</t>
  </si>
  <si>
    <t>Antenna</t>
  </si>
  <si>
    <t>Ground/Fixed</t>
  </si>
  <si>
    <t>HM&amp;E</t>
  </si>
  <si>
    <t>Aircraft Management Systems</t>
  </si>
  <si>
    <t>Cockpit and Console Instruments</t>
  </si>
  <si>
    <t>Arming &amp; Fuzing</t>
  </si>
  <si>
    <t>Helicopter</t>
  </si>
  <si>
    <t>Attack Helicopter</t>
  </si>
  <si>
    <t>MilComm</t>
  </si>
  <si>
    <t>Anti-Mine &amp; Navigation Sonar</t>
  </si>
  <si>
    <t>Compressors</t>
  </si>
  <si>
    <t>Cabling and Connectors</t>
  </si>
  <si>
    <t>Ligh'r than-Air Craft</t>
  </si>
  <si>
    <t>Attack Sub</t>
  </si>
  <si>
    <t>Missiles</t>
  </si>
  <si>
    <t>Armor</t>
  </si>
  <si>
    <t>Data Monitoring &amp; Recording Systems</t>
  </si>
  <si>
    <t>Caterpillar Track</t>
  </si>
  <si>
    <t>Manportable</t>
  </si>
  <si>
    <t>Ballistic Sub</t>
  </si>
  <si>
    <t>Precision Guided Weapons</t>
  </si>
  <si>
    <t>Avionics Utilities</t>
  </si>
  <si>
    <t>Electric Actuation Control</t>
  </si>
  <si>
    <t>Chaff, Flares, and Expendable Decoys</t>
  </si>
  <si>
    <t>Multiple</t>
  </si>
  <si>
    <t>C2ISR UAV</t>
  </si>
  <si>
    <t>Propulsion Systems</t>
  </si>
  <si>
    <t>Battle Management C2</t>
  </si>
  <si>
    <t>Electrical/Power Management Systems</t>
  </si>
  <si>
    <t>Cooling Systems</t>
  </si>
  <si>
    <t>C2ISR UGV</t>
  </si>
  <si>
    <t>Radar</t>
  </si>
  <si>
    <t>Coastal Surveillance Radar</t>
  </si>
  <si>
    <t>Engine Control Electronics</t>
  </si>
  <si>
    <t>Electronics Housing and Mounting</t>
  </si>
  <si>
    <t>Ship</t>
  </si>
  <si>
    <t>C2ISR VTOL UAV</t>
  </si>
  <si>
    <t>Sonar</t>
  </si>
  <si>
    <t>Combat Support C2</t>
  </si>
  <si>
    <t>Environmental Management Systems</t>
  </si>
  <si>
    <t>EO/IR Windows</t>
  </si>
  <si>
    <t>Space Systems</t>
  </si>
  <si>
    <t>Carrier</t>
  </si>
  <si>
    <t>Vehicle Platform</t>
  </si>
  <si>
    <t>Counter-Battery Radar</t>
  </si>
  <si>
    <t>Fiber Optic Equipment</t>
  </si>
  <si>
    <t>Explosives</t>
  </si>
  <si>
    <t>Submarine</t>
  </si>
  <si>
    <t>Coastal/Patrol</t>
  </si>
  <si>
    <t>Cyber Security Systems</t>
  </si>
  <si>
    <t>Flight Control Systems (Electronic)</t>
  </si>
  <si>
    <t>Fabricated Metals and Fabrication Equipment</t>
  </si>
  <si>
    <t>Tilt-Rotor</t>
  </si>
  <si>
    <t>Combat Engineering Vehicle</t>
  </si>
  <si>
    <t>Datacenter Infrastructure</t>
  </si>
  <si>
    <t>Flight Management Systems</t>
  </si>
  <si>
    <t>Field Equipment</t>
  </si>
  <si>
    <t>Command Post Vehicle</t>
  </si>
  <si>
    <t>Datalinks</t>
  </si>
  <si>
    <t>Fuel Management &amp; Gauging</t>
  </si>
  <si>
    <t>Fuel/Propellant Lines</t>
  </si>
  <si>
    <t>Corvette</t>
  </si>
  <si>
    <t>Early Warning Radar</t>
  </si>
  <si>
    <t>Fuel Systems</t>
  </si>
  <si>
    <t>Fuel/Propellant Pumps</t>
  </si>
  <si>
    <t>Destroyer</t>
  </si>
  <si>
    <t>Electric and Hybrid Engines</t>
  </si>
  <si>
    <t>Generators</t>
  </si>
  <si>
    <t>Fuel/Propellant Valves</t>
  </si>
  <si>
    <t>EW Helicopter</t>
  </si>
  <si>
    <t>ESM</t>
  </si>
  <si>
    <t>Graphics Processing</t>
  </si>
  <si>
    <t>Grenades</t>
  </si>
  <si>
    <t>Fixed Site</t>
  </si>
  <si>
    <t>Fire Control Systems</t>
  </si>
  <si>
    <t>Hydraulic Systems</t>
  </si>
  <si>
    <t>Handling Equipment</t>
  </si>
  <si>
    <t>Fixed-Wing EW Aircraft</t>
  </si>
  <si>
    <t>Flight Control System</t>
  </si>
  <si>
    <t>Information Security</t>
  </si>
  <si>
    <t>Helmet Mounted Displays</t>
  </si>
  <si>
    <t>Fixed-Wing Ground Support</t>
  </si>
  <si>
    <t>Gas/Diesel Engines</t>
  </si>
  <si>
    <t>IR Element</t>
  </si>
  <si>
    <t>Large Caliber Ammunition</t>
  </si>
  <si>
    <t>Fixed-Wing Multirole Combat</t>
  </si>
  <si>
    <t>Ground Surveillance Radar</t>
  </si>
  <si>
    <t>Laser Element</t>
  </si>
  <si>
    <t>Military Clothing</t>
  </si>
  <si>
    <t>Fixed-Wing Tanker</t>
  </si>
  <si>
    <t>Homeland Security C2</t>
  </si>
  <si>
    <t>Missile Frame</t>
  </si>
  <si>
    <t>Munitions Components</t>
  </si>
  <si>
    <t>Fixed-Wing Trainer</t>
  </si>
  <si>
    <t>IFF Systems</t>
  </si>
  <si>
    <t>Mission Processor</t>
  </si>
  <si>
    <t>Operator Consoles &amp; Displays</t>
  </si>
  <si>
    <t>Fixed-Wing Transport</t>
  </si>
  <si>
    <t>Integrated Avionics Systems</t>
  </si>
  <si>
    <t>Mission Software</t>
  </si>
  <si>
    <t>Personal Combat Protection</t>
  </si>
  <si>
    <t>Frigate</t>
  </si>
  <si>
    <t>Intercoms</t>
  </si>
  <si>
    <t>Non-Mission Software</t>
  </si>
  <si>
    <t>Personal NBC Defense</t>
  </si>
  <si>
    <t>Ground Transportable Systems</t>
  </si>
  <si>
    <t>ISR and UAS C2</t>
  </si>
  <si>
    <t>Optical Element</t>
  </si>
  <si>
    <t>Pilot Inceptors</t>
  </si>
  <si>
    <t>Icebreaker</t>
  </si>
  <si>
    <t>Jammers</t>
  </si>
  <si>
    <t>Other Avionics Systems</t>
  </si>
  <si>
    <t>Radomes</t>
  </si>
  <si>
    <t>Infantry Fighting Vehicle (IFV)</t>
  </si>
  <si>
    <t>Logistic Support C2</t>
  </si>
  <si>
    <t>Other Electronics</t>
  </si>
  <si>
    <t>Rotor Blades and Assemblies</t>
  </si>
  <si>
    <t>Intel/Surveillance</t>
  </si>
  <si>
    <t>Main Landing System</t>
  </si>
  <si>
    <t>Other Power Generation Systems</t>
  </si>
  <si>
    <t>Small Arms Accessories</t>
  </si>
  <si>
    <t>ISR UGV</t>
  </si>
  <si>
    <t>Military Air Traffic Control C2</t>
  </si>
  <si>
    <t>Personal Night Vision Devices</t>
  </si>
  <si>
    <t>Small Arms Sights</t>
  </si>
  <si>
    <t>ISR USV</t>
  </si>
  <si>
    <t>Military ATC Radar</t>
  </si>
  <si>
    <t>Personal Radios</t>
  </si>
  <si>
    <t>Small Caliber Ammunition</t>
  </si>
  <si>
    <t>ISR UUV</t>
  </si>
  <si>
    <t>Missile Guidance &amp; Control</t>
  </si>
  <si>
    <t>Personal Satellite Communications</t>
  </si>
  <si>
    <t>Subscriber Services</t>
  </si>
  <si>
    <t>Logistics Support Vehicle</t>
  </si>
  <si>
    <t>Missile Seekers</t>
  </si>
  <si>
    <t>Processor</t>
  </si>
  <si>
    <t>Turbine Blades</t>
  </si>
  <si>
    <t>Logistics/Support</t>
  </si>
  <si>
    <t>Navigation Radar</t>
  </si>
  <si>
    <t>Propulsion Associated Displays</t>
  </si>
  <si>
    <t>Warhead</t>
  </si>
  <si>
    <t>MALE/HALE UAV</t>
  </si>
  <si>
    <t>Navigation Systems</t>
  </si>
  <si>
    <t>Propulsion Management Accessories</t>
  </si>
  <si>
    <t>Night Vision</t>
  </si>
  <si>
    <t>Receiver</t>
  </si>
  <si>
    <t>Mine Warfare Ship</t>
  </si>
  <si>
    <t>Nose Landing System</t>
  </si>
  <si>
    <t>Rockets and Small Air-Breathing Engines</t>
  </si>
  <si>
    <t>Mine Warfare UGV</t>
  </si>
  <si>
    <t>Other Sonar</t>
  </si>
  <si>
    <t>Simulation Hardware</t>
  </si>
  <si>
    <t>Mine Warfare USV</t>
  </si>
  <si>
    <t>Port Security Sonar</t>
  </si>
  <si>
    <t>Simulation Software</t>
  </si>
  <si>
    <t>Mine Warfare UUV</t>
  </si>
  <si>
    <t>Primary Gun</t>
  </si>
  <si>
    <t>Small Arms</t>
  </si>
  <si>
    <t>Mine Warfare Vehicle</t>
  </si>
  <si>
    <t>Propulsion Management Systems</t>
  </si>
  <si>
    <t>Sonar Array</t>
  </si>
  <si>
    <t>Multiple Aircraft</t>
  </si>
  <si>
    <t>Radar Altimeter</t>
  </si>
  <si>
    <t>Sonar Housing</t>
  </si>
  <si>
    <t>Multiple Non-Combat UGV</t>
  </si>
  <si>
    <t>SATCOM Payloads</t>
  </si>
  <si>
    <t>Stores Management Systems</t>
  </si>
  <si>
    <t>Multiple Platforms</t>
  </si>
  <si>
    <t>SATCOM Terminals</t>
  </si>
  <si>
    <t>T/R System</t>
  </si>
  <si>
    <t>Multiple Ships/Submarines</t>
  </si>
  <si>
    <t>Search/Track/Tgt EO/IR</t>
  </si>
  <si>
    <t>Transducer/hydrophone</t>
  </si>
  <si>
    <t>Multirole Combat UAV</t>
  </si>
  <si>
    <t>Secondary Gun</t>
  </si>
  <si>
    <t>Transmitter</t>
  </si>
  <si>
    <t>NBC Vehicle</t>
  </si>
  <si>
    <t>Sonar Decoy</t>
  </si>
  <si>
    <t>Turbines</t>
  </si>
  <si>
    <t>Other UGV</t>
  </si>
  <si>
    <t>Space C2</t>
  </si>
  <si>
    <t>Utilities Management Computers</t>
  </si>
  <si>
    <t>Other USV</t>
  </si>
  <si>
    <t>Strategic C2</t>
  </si>
  <si>
    <t>Other UUV</t>
  </si>
  <si>
    <t>Strategic Communications</t>
  </si>
  <si>
    <t>Recovery Vehicle</t>
  </si>
  <si>
    <t>Surface Search Radar</t>
  </si>
  <si>
    <t>Research &amp; Tech</t>
  </si>
  <si>
    <t>Surv / Recon Sonar</t>
  </si>
  <si>
    <t>Salvage/Rescue</t>
  </si>
  <si>
    <t>Surveillance / Reconnaissance EO/IR</t>
  </si>
  <si>
    <t>Self-Propelled Artillery</t>
  </si>
  <si>
    <t>Tactical Networks</t>
  </si>
  <si>
    <t>Surveillance/Reconnaissance Vehicle</t>
  </si>
  <si>
    <t>Tactical/Attack Sonar</t>
  </si>
  <si>
    <t>Survey/Ocean</t>
  </si>
  <si>
    <t>Theater Operations C2</t>
  </si>
  <si>
    <t>Tank</t>
  </si>
  <si>
    <t>Training Simulators</t>
  </si>
  <si>
    <t>Target UAV</t>
  </si>
  <si>
    <t>Transmission</t>
  </si>
  <si>
    <t>Trainer Helicopter</t>
  </si>
  <si>
    <t>Turbofan and Turbojet Engines</t>
  </si>
  <si>
    <t>Training Ship</t>
  </si>
  <si>
    <t>Turboprop and Turboshaft Engines</t>
  </si>
  <si>
    <t>UGV</t>
  </si>
  <si>
    <t>Turret</t>
  </si>
  <si>
    <t>Unspecified Air Launch</t>
  </si>
  <si>
    <t>Vessel Traffic/Coastal Surveillance C2</t>
  </si>
  <si>
    <t xml:space="preserve">Unspecified Artillery </t>
  </si>
  <si>
    <t>Warning Receiver</t>
  </si>
  <si>
    <t>Unspecified Attack Sub</t>
  </si>
  <si>
    <t>Unspecified Combat Gnd Vehicle</t>
  </si>
  <si>
    <t>Unspecified Corvette</t>
  </si>
  <si>
    <t>Unspecified Frigate</t>
  </si>
  <si>
    <t>Unspecified General Tech</t>
  </si>
  <si>
    <t>Unspecified Ground</t>
  </si>
  <si>
    <t xml:space="preserve">Unspecified Manportable </t>
  </si>
  <si>
    <t>Unspecified Maritime Helicopter</t>
  </si>
  <si>
    <t>Unspecified MissionElec Oth.</t>
  </si>
  <si>
    <t>Unspecified Mobility Aircraft</t>
  </si>
  <si>
    <t>Unspecified Multiple</t>
  </si>
  <si>
    <t>Unspecified NA</t>
  </si>
  <si>
    <t>Unspecified NonCombat Gnd Veh</t>
  </si>
  <si>
    <t>Unspecified Other Aircraft</t>
  </si>
  <si>
    <t>Unspecified Other Ship</t>
  </si>
  <si>
    <t>Unspecified Patrol Craft</t>
  </si>
  <si>
    <t>Unspecified Satellite</t>
  </si>
  <si>
    <t>Unspecified SpecMission Acft</t>
  </si>
  <si>
    <t>Unspecified Strike/Attack Acft</t>
  </si>
  <si>
    <t>Unspecified Trainer Aircraft</t>
  </si>
  <si>
    <t>Unspecified Transport Acft</t>
  </si>
  <si>
    <t>Unspecified UAV</t>
  </si>
  <si>
    <t>Unspecified UGV</t>
  </si>
  <si>
    <t>Unspecified USV</t>
  </si>
  <si>
    <t>Unspecified Utility Aircraft</t>
  </si>
  <si>
    <t>Unspecified Utility Helicopter</t>
  </si>
  <si>
    <t>Utility Helicopter</t>
  </si>
  <si>
    <t>Utility Tilt-Rotor</t>
  </si>
  <si>
    <t>Utility Vehicle</t>
  </si>
  <si>
    <t>적용가능 무기체계 분류</t>
    <phoneticPr fontId="2" type="noConversion"/>
  </si>
  <si>
    <t>적용가능 무기체계</t>
    <phoneticPr fontId="2" type="noConversion"/>
  </si>
  <si>
    <t>2차 세부 분류</t>
    <phoneticPr fontId="2" type="noConversion"/>
  </si>
  <si>
    <t>사업분야</t>
    <phoneticPr fontId="2" type="noConversion"/>
  </si>
  <si>
    <t>Platform Type</t>
    <phoneticPr fontId="2" type="noConversion"/>
  </si>
  <si>
    <t>Primary Platforms</t>
    <phoneticPr fontId="2" type="noConversion"/>
  </si>
  <si>
    <t>Primary Systems</t>
    <phoneticPr fontId="2" type="noConversion"/>
  </si>
  <si>
    <t>Complementary Systems</t>
    <phoneticPr fontId="2" type="noConversion"/>
  </si>
  <si>
    <t>Subsystems</t>
    <phoneticPr fontId="2" type="noConversion"/>
  </si>
  <si>
    <t>Smaller Components</t>
    <phoneticPr fontId="2" type="noConversion"/>
  </si>
  <si>
    <t>품목이 속하는 1차 세부 분류</t>
    <phoneticPr fontId="2" type="noConversion"/>
  </si>
  <si>
    <t>소재/부품 단위 분류</t>
    <phoneticPr fontId="2" type="noConversion"/>
  </si>
  <si>
    <t>사업 분야 (복수선택)</t>
    <phoneticPr fontId="2" type="noConversion"/>
  </si>
  <si>
    <r>
      <t>기타 소</t>
    </r>
    <r>
      <rPr>
        <sz val="12"/>
        <color theme="1"/>
        <rFont val="맑은 고딕"/>
        <family val="3"/>
        <charset val="129"/>
      </rPr>
      <t>〮</t>
    </r>
    <r>
      <rPr>
        <sz val="12"/>
        <color theme="1"/>
        <rFont val="맑은 고딕"/>
        <family val="3"/>
        <charset val="129"/>
        <scheme val="minor"/>
      </rPr>
      <t>부</t>
    </r>
    <r>
      <rPr>
        <sz val="12"/>
        <color theme="1"/>
        <rFont val="맑은 고딕"/>
        <family val="3"/>
        <charset val="129"/>
      </rPr>
      <t>〮</t>
    </r>
    <r>
      <rPr>
        <sz val="12"/>
        <color theme="1"/>
        <rFont val="맑은 고딕"/>
        <family val="3"/>
        <charset val="129"/>
        <scheme val="minor"/>
      </rPr>
      <t>장</t>
    </r>
    <phoneticPr fontId="2" type="noConversion"/>
  </si>
  <si>
    <t>향후 수출 희망 지역</t>
    <phoneticPr fontId="2" type="noConversion"/>
  </si>
  <si>
    <t>국가(영문)</t>
  </si>
  <si>
    <t>권역</t>
  </si>
  <si>
    <t>아시아</t>
    <phoneticPr fontId="2" type="noConversion"/>
  </si>
  <si>
    <t>북아메리카</t>
    <phoneticPr fontId="2" type="noConversion"/>
  </si>
  <si>
    <t>중남미</t>
    <phoneticPr fontId="2" type="noConversion"/>
  </si>
  <si>
    <t>유럽</t>
    <phoneticPr fontId="2" type="noConversion"/>
  </si>
  <si>
    <t>중동</t>
    <phoneticPr fontId="2" type="noConversion"/>
  </si>
  <si>
    <t>아프리카</t>
    <phoneticPr fontId="2" type="noConversion"/>
  </si>
  <si>
    <t>오세아니아</t>
    <phoneticPr fontId="2" type="noConversion"/>
  </si>
  <si>
    <t>Asia</t>
    <phoneticPr fontId="2" type="noConversion"/>
  </si>
  <si>
    <t>North America</t>
    <phoneticPr fontId="2" type="noConversion"/>
  </si>
  <si>
    <t>Latin America</t>
    <phoneticPr fontId="2" type="noConversion"/>
  </si>
  <si>
    <t>Europe</t>
    <phoneticPr fontId="2" type="noConversion"/>
  </si>
  <si>
    <t>Middle East</t>
    <phoneticPr fontId="2" type="noConversion"/>
  </si>
  <si>
    <t>Africa</t>
    <phoneticPr fontId="2" type="noConversion"/>
  </si>
  <si>
    <t>Oceania</t>
    <phoneticPr fontId="2" type="noConversion"/>
  </si>
  <si>
    <t>권역명</t>
    <phoneticPr fontId="2" type="noConversion"/>
  </si>
  <si>
    <t>순위</t>
    <phoneticPr fontId="2" type="noConversion"/>
  </si>
  <si>
    <t>Future Export Target Market</t>
    <phoneticPr fontId="2" type="noConversion"/>
  </si>
  <si>
    <t>Major Export Market</t>
    <phoneticPr fontId="2" type="noConversion"/>
  </si>
  <si>
    <t>Rank</t>
    <phoneticPr fontId="2" type="noConversion"/>
  </si>
  <si>
    <t>Region</t>
    <phoneticPr fontId="2" type="noConversion"/>
  </si>
  <si>
    <t>Country</t>
    <phoneticPr fontId="2" type="noConversion"/>
  </si>
  <si>
    <t>부체계 / 하위체계 단위 분류</t>
    <phoneticPr fontId="2" type="noConversion"/>
  </si>
  <si>
    <t>Sales &amp; Export Info(USD Mil)</t>
    <phoneticPr fontId="2" type="noConversion"/>
  </si>
  <si>
    <t>Annual Sales</t>
    <phoneticPr fontId="2" type="noConversion"/>
  </si>
  <si>
    <t>Annual Export</t>
    <phoneticPr fontId="2" type="noConversion"/>
  </si>
  <si>
    <t>(수기 작성란)</t>
    <phoneticPr fontId="2" type="noConversion"/>
  </si>
  <si>
    <t>(수기 작성란)</t>
    <phoneticPr fontId="2" type="noConversion"/>
  </si>
  <si>
    <t>(수기 작성란)</t>
    <phoneticPr fontId="2" type="noConversion"/>
  </si>
  <si>
    <t>사업명</t>
    <phoneticPr fontId="2" type="noConversion"/>
  </si>
  <si>
    <t>참여 기간</t>
    <phoneticPr fontId="2" type="noConversion"/>
  </si>
  <si>
    <t>과제(협약) 명</t>
    <phoneticPr fontId="2" type="noConversion"/>
  </si>
  <si>
    <t>결과</t>
    <phoneticPr fontId="2" type="noConversion"/>
  </si>
  <si>
    <t>개인정보 수집 이용 동의서</t>
    <phoneticPr fontId="2" type="noConversion"/>
  </si>
  <si>
    <t>■ 개인정보 수집 및 이용에 대한 동의</t>
    <phoneticPr fontId="2" type="noConversion"/>
  </si>
  <si>
    <t xml:space="preserve">   ㅇ 개인정보의 수집, 이용 목적 : 거래대금지급처리(금융실명거래 및 비밀보장에 관한 법률 제3조, 시행령 제3조), 세무신고 처리</t>
    <phoneticPr fontId="2" type="noConversion"/>
  </si>
  <si>
    <t xml:space="preserve">       (소득세법 제 144조, 소득세법 제 145조, 시행규칙 제 100조, 부가가치세법 제32조, 시행령 제67조)</t>
    <phoneticPr fontId="2" type="noConversion"/>
  </si>
  <si>
    <t xml:space="preserve">   ㅇ 수집하는 개인정보의 항목 : </t>
    <phoneticPr fontId="2" type="noConversion"/>
  </si>
  <si>
    <t xml:space="preserve">      ▶ 필수 항목</t>
    <phoneticPr fontId="2" type="noConversion"/>
  </si>
  <si>
    <t xml:space="preserve">         - 거래자정보 : 이용자의 식별을 위한 정보[성명, 주민등록번호(또는 외국인등록번호), 자택주소]</t>
    <phoneticPr fontId="2" type="noConversion"/>
  </si>
  <si>
    <t xml:space="preserve">         - 계좌정보 : 계좌이체를 위한 정보[은행명, 예금주, 계좌번호]</t>
    <phoneticPr fontId="2" type="noConversion"/>
  </si>
  <si>
    <t xml:space="preserve">      ▶선택 항목 없음</t>
    <phoneticPr fontId="2" type="noConversion"/>
  </si>
  <si>
    <t xml:space="preserve">   ㅇ 개인정보의 보유 및 이용기간 : 최종거래 익익년도부터 10년이 되는 날까지</t>
    <phoneticPr fontId="2" type="noConversion"/>
  </si>
  <si>
    <t xml:space="preserve">       단, 법률이 정하는 바에 따라 해지후에도 일정기간 보유할 수 있습니다.</t>
    <phoneticPr fontId="2" type="noConversion"/>
  </si>
  <si>
    <t xml:space="preserve">   ㅇ 개인정보 수집에 대해 동의하지 않으실 수 있습니다. 다만, 필수항목의 경우 거래대금지급, 세무신고처리 등을 위해</t>
    <phoneticPr fontId="2" type="noConversion"/>
  </si>
  <si>
    <t xml:space="preserve">       반드시 필요한 사항으로 필수항목을 제공해주시지 않을 경우 대금지급, 세무신고처리 할 수 없음을 양지하여 주시기</t>
    <phoneticPr fontId="2" type="noConversion"/>
  </si>
  <si>
    <t xml:space="preserve">       바랍니다.</t>
    <phoneticPr fontId="2" type="noConversion"/>
  </si>
  <si>
    <t xml:space="preserve">   ㅇ 개인정보의 수집 당시 정보주체의 이용·제공 동의 범위를 초과하여 이용 제공하지 않습니다.</t>
    <phoneticPr fontId="2" type="noConversion"/>
  </si>
  <si>
    <t>■ 고유식별정보 처리에 대한 동의</t>
    <phoneticPr fontId="2" type="noConversion"/>
  </si>
  <si>
    <t xml:space="preserve">   ㅇ 수집하는 고유식별정보 항목 : 주민등록번호(또는 외국인등록번호)</t>
    <phoneticPr fontId="2" type="noConversion"/>
  </si>
  <si>
    <t xml:space="preserve">   ㅇ 고유식별정보의 수집, 이용 목적 : 거래대금지급처리(금융실명거래 및 비밀보장에 관한 법률 제3조, 시행령 제3조), </t>
    <phoneticPr fontId="2" type="noConversion"/>
  </si>
  <si>
    <t xml:space="preserve">       세무신고처리(소득세법 제144조, 소득세법 제145조, 시행규칙 제100조, 부가치세법 제32조, 시행령 제67조) 등</t>
    <phoneticPr fontId="2" type="noConversion"/>
  </si>
  <si>
    <t xml:space="preserve">   ㅇ 고유식별정보의 보유 및 이용기간 : 최종거래 익익년도부터 10년이 되는 날까지. 단, 법률이 정하는 바에 따라 해지 후에도</t>
    <phoneticPr fontId="2" type="noConversion"/>
  </si>
  <si>
    <t xml:space="preserve">       보유할 수 있습니다.</t>
    <phoneticPr fontId="2" type="noConversion"/>
  </si>
  <si>
    <t xml:space="preserve">   ㅇ 귀하는 이에 대한 동의하지 않으실 수 있습니다. 다만, 필수항목의 경우 거래대금지급, 세무신고처리 등을 위해 반드시 필요한 사항으로</t>
    <phoneticPr fontId="2" type="noConversion"/>
  </si>
  <si>
    <t xml:space="preserve">       제공해주시지 않을 경우 대금지급, 세무신고처리 할 수 없음을 양지하여 주시기 바랍니다.</t>
    <phoneticPr fontId="2" type="noConversion"/>
  </si>
  <si>
    <t>성     명 :                           (서명 또는 인)</t>
    <phoneticPr fontId="2" type="noConversion"/>
  </si>
  <si>
    <t>생년월일 :</t>
    <phoneticPr fontId="2" type="noConversion"/>
  </si>
  <si>
    <t>Others</t>
  </si>
  <si>
    <t>홈페이지</t>
    <phoneticPr fontId="2" type="noConversion"/>
  </si>
  <si>
    <t>Webpage</t>
    <phoneticPr fontId="2" type="noConversion"/>
  </si>
  <si>
    <t>방산물자교역지원센터 기업 DB 등록 신청서</t>
    <phoneticPr fontId="2" type="noConversion"/>
  </si>
  <si>
    <t>부품국산화, ICT, 국방벤처, 무기체계개조개발 등 사업참가이력</t>
    <phoneticPr fontId="2" type="noConversion"/>
  </si>
  <si>
    <t>Certificate</t>
    <phoneticPr fontId="2" type="noConversion"/>
  </si>
  <si>
    <t>회사명</t>
    <phoneticPr fontId="2" type="noConversion"/>
  </si>
  <si>
    <t>ISO9001</t>
    <phoneticPr fontId="2" type="noConversion"/>
  </si>
  <si>
    <t>ISO9001</t>
    <phoneticPr fontId="2" type="noConversion"/>
  </si>
  <si>
    <t>ISO14001</t>
    <phoneticPr fontId="2" type="noConversion"/>
  </si>
  <si>
    <t>화력2</t>
  </si>
  <si>
    <t>9013100000</t>
    <phoneticPr fontId="2" type="noConversion"/>
  </si>
  <si>
    <t>* 레이저거리측정기(LRF)를 통한 표적 거리정보 제공
* 고해상도 열영상 센서 
  (640 x 480)
* 와이드 디스플레이 스크린 (100 x 56mm)
* 탄도보정장치 내장
* 장착가능총기 HMG NATO 12.7mm (M2HB,K6)</t>
    <phoneticPr fontId="2" type="noConversion"/>
  </si>
  <si>
    <t>완제품</t>
  </si>
  <si>
    <t>9013809000</t>
    <phoneticPr fontId="2" type="noConversion"/>
  </si>
  <si>
    <t>* 120 x 70mm의 초대형 와이드  렌즈 사용(전세계특허 보유)
* 양안 운용으로 신속한 조준 가능,
* 고강도 항공등급 알루미늄으로 기계가공한 몸체를 사용하여 
견고한 내구성으로 계속되는 사격에도 정확도를 유지,
* 반동 완화장치가 내장되어 사격 시의 반동에도 시야확보 가능
* 탄도보정장치 내장  
* 장착가능총기: HMG NATO 12.7mm (M2HB,K6)</t>
    <phoneticPr fontId="2" type="noConversion"/>
  </si>
  <si>
    <t>중기관총용 도트조준경</t>
    <phoneticPr fontId="2" type="noConversion"/>
  </si>
  <si>
    <t>Firepowers2</t>
  </si>
  <si>
    <t>9013100000</t>
    <phoneticPr fontId="2" type="noConversion"/>
  </si>
  <si>
    <t>*Target distance information provided through Laser Range Finder(LRF),
* High Resolution Thermal Image Sensor (640 x 480)
* Wide Display Screen 
  (100 x 56mm) 
* Integrated trajectory compensator system : 
* Designed Weapons : HMG NATO 12.7mm (M2HB,K6)</t>
    <phoneticPr fontId="2" type="noConversion"/>
  </si>
  <si>
    <t>* Unique Features :  
Thermal, Red Dot Sight &amp; LRF in One Body 
* The First System which combines a true day and night capability with a LRF(Laser Range Finder) to adjust the trajectory distance.</t>
    <phoneticPr fontId="2" type="noConversion"/>
  </si>
  <si>
    <t>Complete goods</t>
  </si>
  <si>
    <t>* Extra Wide Lens 
  (120 x 70mm) 
* Allows operators to track moving target with both eyes open,
* Main Body is made with CNC machined from a solid block of 6061-T6 aircraft aluminum,
   * Integrated the recoil compensator retainer prevents loss of target on high recoil weapons.
* Integrated trajectory compensator system
* Designed Weapons : HMG NATO 12.7mm (M2HB,K6)</t>
    <phoneticPr fontId="2" type="noConversion"/>
  </si>
  <si>
    <t>Red Dot Sight for Heavy Machine Gun</t>
    <phoneticPr fontId="2" type="noConversion"/>
  </si>
  <si>
    <t>글로벌 방산강소기업육성</t>
    <phoneticPr fontId="2" type="noConversion"/>
  </si>
  <si>
    <t>~</t>
    <phoneticPr fontId="2" type="noConversion"/>
  </si>
  <si>
    <t>무기체계핵심부품국산화개발</t>
    <phoneticPr fontId="2" type="noConversion"/>
  </si>
  <si>
    <t>~</t>
    <phoneticPr fontId="2" type="noConversion"/>
  </si>
  <si>
    <t>성공</t>
  </si>
  <si>
    <t>기타 소〮부〮장</t>
  </si>
  <si>
    <t>총기 및 관련 부품 (조준경, 피카틔 레일, 광학장비 포함) 등..</t>
    <phoneticPr fontId="2" type="noConversion"/>
  </si>
  <si>
    <t>방산/보안 분야 적용 가능 소재 부품 장비 등</t>
    <phoneticPr fontId="2" type="noConversion"/>
  </si>
  <si>
    <t>INDIA 경찰</t>
    <phoneticPr fontId="2" type="noConversion"/>
  </si>
  <si>
    <t>INDIA 군</t>
    <phoneticPr fontId="2" type="noConversion"/>
  </si>
  <si>
    <t>생산</t>
  </si>
  <si>
    <t>유럽</t>
  </si>
  <si>
    <t>MACHINE GUN SIGHT</t>
    <phoneticPr fontId="2" type="noConversion"/>
  </si>
  <si>
    <t>Europe</t>
  </si>
  <si>
    <t>Artillery weapons, rifles and parts (Weapon Sight, Picatinny Rail included)</t>
    <phoneticPr fontId="2" type="noConversion"/>
  </si>
  <si>
    <t>Other materials, parts, components, equipments</t>
    <phoneticPr fontId="2" type="noConversion"/>
  </si>
  <si>
    <t>Other materials, parts, components, equipments</t>
    <phoneticPr fontId="2" type="noConversion"/>
  </si>
  <si>
    <t>INDIA POLICE</t>
  </si>
  <si>
    <t>Production</t>
  </si>
  <si>
    <t>111-11-11111</t>
    <phoneticPr fontId="2" type="noConversion"/>
  </si>
  <si>
    <t>(예)홍길동</t>
    <phoneticPr fontId="2" type="noConversion"/>
  </si>
  <si>
    <t>(예)30년</t>
    <phoneticPr fontId="2" type="noConversion"/>
  </si>
  <si>
    <t>YYYY-MM-NN</t>
    <phoneticPr fontId="2" type="noConversion"/>
  </si>
  <si>
    <t>사진, 로고 등 삽입</t>
    <phoneticPr fontId="2" type="noConversion"/>
  </si>
  <si>
    <t>(예)(상세 기재 요망)
국방벤처 회사로 소총 및 기관총용 조준경을 군용 및 법집행 기관에 마케팅하고 있습니다. 조준경은 전술제품으로 사용하도록 특별히 설계되고 제작된 제품으로 정확도의 저하 없이, 주변 상황을 이해하여 신속한 타깃 획득과 타깃 추적을 가능하게 합니다.</t>
    <phoneticPr fontId="2" type="noConversion"/>
  </si>
  <si>
    <t>111-1111-1111</t>
    <phoneticPr fontId="2" type="noConversion"/>
  </si>
  <si>
    <t>YYYY.MM.NN. ~ YYYY.MM.NN.</t>
    <phoneticPr fontId="2" type="noConversion"/>
  </si>
  <si>
    <t>-</t>
    <phoneticPr fontId="2" type="noConversion"/>
  </si>
  <si>
    <t>-</t>
    <phoneticPr fontId="2" type="noConversion"/>
  </si>
  <si>
    <t>Company Photo</t>
    <phoneticPr fontId="2" type="noConversion"/>
  </si>
  <si>
    <t>11-111-1111</t>
    <phoneticPr fontId="2" type="noConversion"/>
  </si>
  <si>
    <t>Export</t>
    <phoneticPr fontId="2" type="noConversion"/>
  </si>
  <si>
    <t>Headcount(숫자만입력)</t>
    <phoneticPr fontId="2" type="noConversion"/>
  </si>
  <si>
    <t>Business Registration No.</t>
    <phoneticPr fontId="2" type="noConversion"/>
  </si>
  <si>
    <t>K COMPANY has evolved into a defense venture company, marketing proprietary rifle  and machine gun optics to the military and law enforcement sectors. K COMPANY sights are specially designed and built for use in the tactical area. Allowing for situational  awareness, rapid target acquisition and target transition, without any degradation of  accuracy.
K COMPANY’s machine gun optics features: Night Vision Device (NVD) compatible,  wide field of view, ballistic compensation, unlimited eye relief with various levels of LED  brightness control.</t>
    <phoneticPr fontId="2" type="noConversion"/>
  </si>
  <si>
    <t>홍길동</t>
    <phoneticPr fontId="2" type="noConversion"/>
  </si>
  <si>
    <t>2000.01.01</t>
    <phoneticPr fontId="2" type="noConversion"/>
  </si>
  <si>
    <t>(자필성명 혹은 전자서명 붙임 요청)</t>
    <phoneticPr fontId="2" type="noConversion"/>
  </si>
  <si>
    <t>Turkey 국방부</t>
    <phoneticPr fontId="2" type="noConversion"/>
  </si>
  <si>
    <t>Cananda 정보부</t>
    <phoneticPr fontId="2" type="noConversion"/>
  </si>
  <si>
    <t>Peru 군</t>
    <phoneticPr fontId="2" type="noConversion"/>
  </si>
  <si>
    <t>Turkey GHQ</t>
    <phoneticPr fontId="2" type="noConversion"/>
  </si>
  <si>
    <t>Peru MOD</t>
    <phoneticPr fontId="2" type="noConversion"/>
  </si>
  <si>
    <t>Canada BIN</t>
    <phoneticPr fontId="2" type="noConversion"/>
  </si>
  <si>
    <t>INDIA Army</t>
    <phoneticPr fontId="2" type="noConversion"/>
  </si>
  <si>
    <t>-</t>
    <phoneticPr fontId="2" type="noConversion"/>
  </si>
  <si>
    <t xml:space="preserve">* 주·야간 열영상 복합
  기관총용 조준경
세계최초로 도트, 열영상과 레이저거리측정기를 한 제품으로 구성하여 다양한 환경에서 사용이 용이함.  </t>
    <phoneticPr fontId="2" type="noConversion"/>
  </si>
  <si>
    <t>(EX) 20 years</t>
    <phoneticPr fontId="2" type="noConversion"/>
  </si>
  <si>
    <t>제품번호</t>
    <phoneticPr fontId="2" type="noConversion"/>
  </si>
  <si>
    <t>Product Number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</si>
</sst>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General\ &quot;년&quot;"/>
    <numFmt numFmtId="177" formatCode="General\ &quot;명&quot;"/>
    <numFmt numFmtId="178" formatCode="General\ &quot;years&quot;"/>
    <numFmt numFmtId="179" formatCode="General\ "/>
    <numFmt numFmtId="180" formatCode="0_);[Red]\(0\)"/>
  </numFmts>
  <fonts count="4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5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indexed="8"/>
      <name val="Calibri"/>
      <family val="2"/>
    </font>
    <font>
      <sz val="12"/>
      <color theme="0"/>
      <name val="Calibri"/>
      <family val="2"/>
    </font>
    <font>
      <sz val="11"/>
      <color theme="0"/>
      <name val="맑은 고딕"/>
      <family val="2"/>
      <scheme val="minor"/>
    </font>
    <font>
      <b/>
      <sz val="18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4"/>
      <color theme="1"/>
      <name val="KoPub돋움체 Bold"/>
      <family val="1"/>
      <charset val="129"/>
    </font>
    <font>
      <b/>
      <sz val="14"/>
      <color theme="1"/>
      <name val="맑은 고딕"/>
      <family val="2"/>
      <charset val="129"/>
    </font>
    <font>
      <b/>
      <sz val="11"/>
      <color theme="1"/>
      <name val="맑은 고딕"/>
      <family val="2"/>
      <scheme val="minor"/>
    </font>
    <font>
      <sz val="11"/>
      <name val="맑은 고딕"/>
      <family val="2"/>
      <scheme val="minor"/>
    </font>
    <font>
      <b/>
      <sz val="10"/>
      <color theme="0"/>
      <name val="맑은 고딕"/>
      <family val="3"/>
      <charset val="129"/>
      <scheme val="minor"/>
    </font>
    <font>
      <b/>
      <sz val="8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8"/>
      <color theme="0" tint="-0.499984740745262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6"/>
      <color theme="0"/>
      <name val="맑은 고딕"/>
      <family val="3"/>
      <charset val="129"/>
      <scheme val="minor"/>
    </font>
    <font>
      <b/>
      <sz val="14"/>
      <color rgb="FF000000"/>
      <name val="Calibri"/>
      <family val="2"/>
    </font>
    <font>
      <sz val="11"/>
      <color theme="1"/>
      <name val="Tahoma"/>
      <family val="2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4"/>
      <color theme="0"/>
      <name val="맑은 고딕"/>
      <family val="3"/>
      <charset val="129"/>
      <scheme val="minor"/>
    </font>
    <font>
      <i/>
      <sz val="12"/>
      <color theme="2" tint="-0.499984740745262"/>
      <name val="맑은 고딕"/>
      <family val="3"/>
      <charset val="129"/>
      <scheme val="minor"/>
    </font>
    <font>
      <i/>
      <sz val="11"/>
      <color theme="2" tint="-0.499984740745262"/>
      <name val="맑은 고딕"/>
      <family val="3"/>
      <charset val="129"/>
      <scheme val="minor"/>
    </font>
    <font>
      <b/>
      <i/>
      <sz val="11"/>
      <color theme="2" tint="-0.499984740745262"/>
      <name val="맑은 고딕"/>
      <family val="3"/>
      <charset val="129"/>
      <scheme val="minor"/>
    </font>
    <font>
      <i/>
      <sz val="10"/>
      <color theme="2" tint="-0.499984740745262"/>
      <name val="맑은 고딕"/>
      <family val="3"/>
      <charset val="129"/>
      <scheme val="minor"/>
    </font>
    <font>
      <i/>
      <sz val="8"/>
      <color theme="2" tint="-0.499984740745262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00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double">
        <color theme="0"/>
      </bottom>
      <diagonal/>
    </border>
    <border>
      <left/>
      <right/>
      <top style="double">
        <color theme="0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 style="double">
        <color theme="0"/>
      </top>
      <bottom style="double">
        <color theme="0"/>
      </bottom>
      <diagonal/>
    </border>
    <border>
      <left/>
      <right style="thin">
        <color auto="1"/>
      </right>
      <top style="double">
        <color theme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theme="0"/>
      </top>
      <bottom style="thin">
        <color auto="1"/>
      </bottom>
      <diagonal/>
    </border>
    <border>
      <left style="thin">
        <color auto="1"/>
      </left>
      <right/>
      <top style="double">
        <color theme="0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uble">
        <color theme="0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theme="0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theme="0"/>
      </right>
      <top style="thin">
        <color theme="0"/>
      </top>
      <bottom style="double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uble">
        <color auto="1"/>
      </bottom>
      <diagonal/>
    </border>
    <border>
      <left style="thin">
        <color theme="0"/>
      </left>
      <right/>
      <top style="thin">
        <color theme="0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</borders>
  <cellStyleXfs count="5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ill="0" applyBorder="0" applyAlignment="0" applyProtection="0">
      <alignment vertical="center"/>
    </xf>
  </cellStyleXfs>
  <cellXfs count="36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11" fillId="0" borderId="15" xfId="0" applyFont="1" applyBorder="1" applyAlignment="1">
      <alignment vertical="center"/>
    </xf>
    <xf numFmtId="0" fontId="8" fillId="0" borderId="14" xfId="0" applyFont="1" applyFill="1" applyBorder="1" applyAlignment="1">
      <alignment vertical="center"/>
    </xf>
    <xf numFmtId="0" fontId="6" fillId="0" borderId="22" xfId="0" applyFont="1" applyFill="1" applyBorder="1" applyAlignment="1">
      <alignment vertical="center"/>
    </xf>
    <xf numFmtId="0" fontId="11" fillId="0" borderId="22" xfId="0" applyFont="1" applyBorder="1" applyAlignment="1">
      <alignment vertical="center"/>
    </xf>
    <xf numFmtId="0" fontId="0" fillId="0" borderId="28" xfId="0" applyBorder="1" applyAlignment="1">
      <alignment horizontal="center" vertical="center"/>
    </xf>
    <xf numFmtId="0" fontId="14" fillId="4" borderId="0" xfId="2" applyFont="1" applyFill="1" applyBorder="1" applyAlignment="1">
      <alignment horizontal="left" vertical="center"/>
    </xf>
    <xf numFmtId="0" fontId="14" fillId="4" borderId="0" xfId="2" applyFont="1" applyFill="1" applyBorder="1" applyAlignment="1">
      <alignment horizontal="left" vertical="center" wrapText="1"/>
    </xf>
    <xf numFmtId="0" fontId="14" fillId="4" borderId="0" xfId="3" applyFont="1" applyFill="1" applyBorder="1" applyAlignment="1">
      <alignment horizontal="left" vertical="center"/>
    </xf>
    <xf numFmtId="0" fontId="15" fillId="4" borderId="0" xfId="0" applyNumberFormat="1" applyFont="1" applyFill="1" applyBorder="1" applyAlignment="1" applyProtection="1">
      <alignment horizontal="left" vertical="center" wrapText="1"/>
    </xf>
    <xf numFmtId="0" fontId="18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5" borderId="28" xfId="0" applyFont="1" applyFill="1" applyBorder="1" applyAlignment="1">
      <alignment horizontal="center" vertical="center"/>
    </xf>
    <xf numFmtId="0" fontId="6" fillId="6" borderId="28" xfId="0" applyFont="1" applyFill="1" applyBorder="1" applyAlignment="1">
      <alignment horizontal="center" vertical="center"/>
    </xf>
    <xf numFmtId="0" fontId="0" fillId="0" borderId="28" xfId="0" applyBorder="1">
      <alignment vertical="center"/>
    </xf>
    <xf numFmtId="0" fontId="0" fillId="0" borderId="28" xfId="0" applyBorder="1" applyAlignment="1">
      <alignment horizontal="center" vertical="center"/>
    </xf>
    <xf numFmtId="0" fontId="0" fillId="0" borderId="0" xfId="0" applyAlignment="1"/>
    <xf numFmtId="0" fontId="22" fillId="0" borderId="0" xfId="0" applyFont="1" applyAlignment="1"/>
    <xf numFmtId="0" fontId="21" fillId="7" borderId="28" xfId="0" applyFont="1" applyFill="1" applyBorder="1" applyAlignment="1"/>
    <xf numFmtId="0" fontId="0" fillId="0" borderId="28" xfId="0" applyBorder="1" applyAlignment="1"/>
    <xf numFmtId="0" fontId="0" fillId="0" borderId="29" xfId="0" applyBorder="1" applyAlignment="1"/>
    <xf numFmtId="0" fontId="22" fillId="0" borderId="28" xfId="0" applyFont="1" applyBorder="1" applyAlignment="1"/>
    <xf numFmtId="0" fontId="21" fillId="8" borderId="29" xfId="0" applyFont="1" applyFill="1" applyBorder="1" applyAlignment="1"/>
    <xf numFmtId="0" fontId="25" fillId="0" borderId="28" xfId="0" applyFont="1" applyBorder="1">
      <alignment vertical="center"/>
    </xf>
    <xf numFmtId="0" fontId="27" fillId="0" borderId="28" xfId="0" applyFont="1" applyBorder="1">
      <alignment vertical="center"/>
    </xf>
    <xf numFmtId="0" fontId="27" fillId="0" borderId="0" xfId="0" applyFont="1">
      <alignment vertical="center"/>
    </xf>
    <xf numFmtId="0" fontId="27" fillId="0" borderId="0" xfId="0" applyFont="1" applyFill="1" applyBorder="1">
      <alignment vertical="center"/>
    </xf>
    <xf numFmtId="0" fontId="11" fillId="0" borderId="0" xfId="0" applyFont="1" applyBorder="1" applyAlignment="1">
      <alignment vertical="center"/>
    </xf>
    <xf numFmtId="0" fontId="29" fillId="0" borderId="28" xfId="0" applyFont="1" applyFill="1" applyBorder="1">
      <alignment vertical="center"/>
    </xf>
    <xf numFmtId="0" fontId="29" fillId="0" borderId="28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 indent="1"/>
    </xf>
    <xf numFmtId="0" fontId="17" fillId="0" borderId="4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33" fillId="0" borderId="0" xfId="0" applyFont="1" applyBorder="1" applyAlignment="1">
      <alignment vertical="center" readingOrder="1"/>
    </xf>
    <xf numFmtId="0" fontId="0" fillId="11" borderId="4" xfId="0" applyFill="1" applyBorder="1" applyAlignment="1">
      <alignment vertical="center"/>
    </xf>
    <xf numFmtId="0" fontId="0" fillId="11" borderId="2" xfId="0" applyFill="1" applyBorder="1" applyAlignment="1">
      <alignment vertical="center"/>
    </xf>
    <xf numFmtId="0" fontId="0" fillId="11" borderId="0" xfId="0" applyFill="1" applyBorder="1" applyAlignment="1">
      <alignment vertical="center"/>
    </xf>
    <xf numFmtId="0" fontId="0" fillId="11" borderId="4" xfId="0" applyFill="1" applyBorder="1">
      <alignment vertical="center"/>
    </xf>
    <xf numFmtId="0" fontId="0" fillId="11" borderId="0" xfId="0" applyFill="1" applyBorder="1">
      <alignment vertical="center"/>
    </xf>
    <xf numFmtId="0" fontId="34" fillId="0" borderId="7" xfId="0" applyFont="1" applyBorder="1">
      <alignment vertical="center"/>
    </xf>
    <xf numFmtId="0" fontId="0" fillId="11" borderId="7" xfId="0" applyFill="1" applyBorder="1">
      <alignment vertical="center"/>
    </xf>
    <xf numFmtId="0" fontId="0" fillId="11" borderId="2" xfId="0" applyFill="1" applyBorder="1">
      <alignment vertical="center"/>
    </xf>
    <xf numFmtId="0" fontId="0" fillId="0" borderId="0" xfId="0" applyBorder="1">
      <alignment vertical="center"/>
    </xf>
    <xf numFmtId="0" fontId="0" fillId="11" borderId="6" xfId="0" applyFill="1" applyBorder="1">
      <alignment vertical="center"/>
    </xf>
    <xf numFmtId="0" fontId="0" fillId="0" borderId="26" xfId="0" applyFill="1" applyBorder="1" applyAlignment="1">
      <alignment vertical="center"/>
    </xf>
    <xf numFmtId="0" fontId="0" fillId="0" borderId="68" xfId="0" applyFill="1" applyBorder="1" applyAlignment="1">
      <alignment vertical="center"/>
    </xf>
    <xf numFmtId="0" fontId="39" fillId="0" borderId="26" xfId="0" applyFont="1" applyFill="1" applyBorder="1" applyAlignment="1">
      <alignment vertical="center"/>
    </xf>
    <xf numFmtId="0" fontId="30" fillId="0" borderId="27" xfId="0" applyFont="1" applyBorder="1" applyAlignment="1">
      <alignment horizontal="center" vertical="center"/>
    </xf>
    <xf numFmtId="0" fontId="30" fillId="0" borderId="28" xfId="0" applyFont="1" applyBorder="1" applyAlignment="1">
      <alignment horizontal="center" vertical="center"/>
    </xf>
    <xf numFmtId="0" fontId="30" fillId="0" borderId="29" xfId="0" applyFont="1" applyBorder="1" applyAlignment="1">
      <alignment horizontal="center" vertical="center"/>
    </xf>
    <xf numFmtId="0" fontId="30" fillId="0" borderId="26" xfId="0" applyFont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68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39" fillId="3" borderId="29" xfId="0" applyFont="1" applyFill="1" applyBorder="1" applyAlignment="1">
      <alignment horizontal="left" vertical="center" indent="1"/>
    </xf>
    <xf numFmtId="0" fontId="39" fillId="3" borderId="26" xfId="0" applyFont="1" applyFill="1" applyBorder="1" applyAlignment="1">
      <alignment horizontal="left" vertical="center" indent="1"/>
    </xf>
    <xf numFmtId="0" fontId="39" fillId="0" borderId="47" xfId="0" applyFont="1" applyBorder="1" applyAlignment="1">
      <alignment horizontal="center" vertical="center"/>
    </xf>
    <xf numFmtId="0" fontId="39" fillId="0" borderId="48" xfId="0" applyFont="1" applyBorder="1" applyAlignment="1">
      <alignment horizontal="center" vertical="center"/>
    </xf>
    <xf numFmtId="0" fontId="40" fillId="0" borderId="28" xfId="0" applyFont="1" applyBorder="1" applyAlignment="1">
      <alignment horizontal="center" vertical="center"/>
    </xf>
    <xf numFmtId="0" fontId="39" fillId="0" borderId="66" xfId="0" applyFont="1" applyBorder="1" applyAlignment="1">
      <alignment horizontal="center" vertical="center"/>
    </xf>
    <xf numFmtId="0" fontId="39" fillId="0" borderId="67" xfId="0" applyFont="1" applyBorder="1" applyAlignment="1">
      <alignment horizontal="center" vertical="center"/>
    </xf>
    <xf numFmtId="0" fontId="40" fillId="2" borderId="44" xfId="0" applyFont="1" applyFill="1" applyBorder="1" applyAlignment="1">
      <alignment horizontal="center" vertical="center"/>
    </xf>
    <xf numFmtId="0" fontId="40" fillId="2" borderId="45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7" fillId="2" borderId="44" xfId="0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/>
    </xf>
    <xf numFmtId="0" fontId="7" fillId="2" borderId="63" xfId="0" applyFont="1" applyFill="1" applyBorder="1" applyAlignment="1">
      <alignment horizontal="center" vertical="center"/>
    </xf>
    <xf numFmtId="0" fontId="7" fillId="2" borderId="64" xfId="0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/>
    </xf>
    <xf numFmtId="0" fontId="7" fillId="2" borderId="65" xfId="0" applyFont="1" applyFill="1" applyBorder="1" applyAlignment="1">
      <alignment horizontal="center" vertical="center"/>
    </xf>
    <xf numFmtId="0" fontId="7" fillId="2" borderId="54" xfId="0" applyFont="1" applyFill="1" applyBorder="1" applyAlignment="1">
      <alignment horizontal="center" vertical="center"/>
    </xf>
    <xf numFmtId="0" fontId="39" fillId="0" borderId="41" xfId="0" applyFont="1" applyBorder="1" applyAlignment="1">
      <alignment horizontal="center" vertical="center"/>
    </xf>
    <xf numFmtId="0" fontId="39" fillId="0" borderId="42" xfId="0" applyFont="1" applyBorder="1" applyAlignment="1">
      <alignment horizontal="center" vertical="center"/>
    </xf>
    <xf numFmtId="0" fontId="39" fillId="0" borderId="42" xfId="0" applyFont="1" applyFill="1" applyBorder="1" applyAlignment="1">
      <alignment horizontal="center" vertical="center"/>
    </xf>
    <xf numFmtId="0" fontId="39" fillId="0" borderId="42" xfId="0" applyFont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/>
    </xf>
    <xf numFmtId="0" fontId="39" fillId="0" borderId="29" xfId="0" applyFont="1" applyFill="1" applyBorder="1" applyAlignment="1">
      <alignment horizontal="center" vertical="center"/>
    </xf>
    <xf numFmtId="0" fontId="39" fillId="0" borderId="26" xfId="0" applyFont="1" applyFill="1" applyBorder="1" applyAlignment="1">
      <alignment horizontal="center" vertical="center"/>
    </xf>
    <xf numFmtId="0" fontId="39" fillId="0" borderId="29" xfId="0" applyFont="1" applyFill="1" applyBorder="1" applyAlignment="1">
      <alignment horizontal="center" vertical="center" shrinkToFit="1"/>
    </xf>
    <xf numFmtId="0" fontId="39" fillId="0" borderId="26" xfId="0" applyFont="1" applyFill="1" applyBorder="1" applyAlignment="1">
      <alignment horizontal="center" vertical="center" shrinkToFit="1"/>
    </xf>
    <xf numFmtId="0" fontId="39" fillId="0" borderId="27" xfId="0" applyFont="1" applyFill="1" applyBorder="1" applyAlignment="1">
      <alignment horizontal="center" vertical="center" shrinkToFit="1"/>
    </xf>
    <xf numFmtId="0" fontId="0" fillId="0" borderId="29" xfId="0" applyFill="1" applyBorder="1" applyAlignment="1">
      <alignment horizontal="center" vertical="center" shrinkToFit="1"/>
    </xf>
    <xf numFmtId="0" fontId="0" fillId="0" borderId="26" xfId="0" applyFill="1" applyBorder="1" applyAlignment="1">
      <alignment horizontal="center" vertical="center" shrinkToFit="1"/>
    </xf>
    <xf numFmtId="0" fontId="0" fillId="0" borderId="27" xfId="0" applyFill="1" applyBorder="1" applyAlignment="1">
      <alignment horizontal="center" vertical="center" shrinkToFit="1"/>
    </xf>
    <xf numFmtId="0" fontId="0" fillId="0" borderId="43" xfId="0" applyFill="1" applyBorder="1" applyAlignment="1">
      <alignment horizontal="center" vertical="center" shrinkToFit="1"/>
    </xf>
    <xf numFmtId="0" fontId="0" fillId="0" borderId="68" xfId="0" applyFill="1" applyBorder="1" applyAlignment="1">
      <alignment horizontal="center" vertical="center" shrinkToFit="1"/>
    </xf>
    <xf numFmtId="0" fontId="0" fillId="0" borderId="41" xfId="0" applyFill="1" applyBorder="1" applyAlignment="1">
      <alignment horizontal="center" vertical="center" shrinkToFit="1"/>
    </xf>
    <xf numFmtId="0" fontId="40" fillId="0" borderId="27" xfId="0" applyFont="1" applyFill="1" applyBorder="1" applyAlignment="1">
      <alignment horizontal="center" vertical="center" shrinkToFit="1"/>
    </xf>
    <xf numFmtId="0" fontId="40" fillId="0" borderId="28" xfId="0" applyFont="1" applyFill="1" applyBorder="1" applyAlignment="1">
      <alignment horizontal="center" vertical="center" shrinkToFit="1"/>
    </xf>
    <xf numFmtId="0" fontId="6" fillId="0" borderId="27" xfId="0" applyFont="1" applyFill="1" applyBorder="1" applyAlignment="1">
      <alignment horizontal="center" vertical="center" shrinkToFit="1"/>
    </xf>
    <xf numFmtId="0" fontId="6" fillId="0" borderId="28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 shrinkToFit="1"/>
    </xf>
    <xf numFmtId="0" fontId="6" fillId="0" borderId="42" xfId="0" applyFont="1" applyFill="1" applyBorder="1" applyAlignment="1">
      <alignment horizontal="center" vertical="center" shrinkToFit="1"/>
    </xf>
    <xf numFmtId="0" fontId="39" fillId="0" borderId="27" xfId="0" applyFont="1" applyFill="1" applyBorder="1" applyAlignment="1">
      <alignment horizontal="center" vertical="center"/>
    </xf>
    <xf numFmtId="180" fontId="11" fillId="3" borderId="26" xfId="1" applyNumberFormat="1" applyFont="1" applyFill="1" applyBorder="1" applyAlignment="1">
      <alignment horizontal="center" vertical="center"/>
    </xf>
    <xf numFmtId="180" fontId="39" fillId="0" borderId="26" xfId="1" applyNumberFormat="1" applyFont="1" applyFill="1" applyBorder="1" applyAlignment="1">
      <alignment horizontal="center" vertical="center"/>
    </xf>
    <xf numFmtId="180" fontId="39" fillId="0" borderId="27" xfId="1" applyNumberFormat="1" applyFont="1" applyFill="1" applyBorder="1" applyAlignment="1">
      <alignment horizontal="center" vertical="center"/>
    </xf>
    <xf numFmtId="0" fontId="37" fillId="2" borderId="14" xfId="0" applyFont="1" applyFill="1" applyBorder="1" applyAlignment="1">
      <alignment horizontal="center" vertical="center"/>
    </xf>
    <xf numFmtId="0" fontId="39" fillId="0" borderId="27" xfId="0" applyFont="1" applyBorder="1" applyAlignment="1">
      <alignment horizontal="center" vertical="center"/>
    </xf>
    <xf numFmtId="0" fontId="39" fillId="0" borderId="28" xfId="0" applyFont="1" applyBorder="1" applyAlignment="1">
      <alignment horizontal="center" vertical="center"/>
    </xf>
    <xf numFmtId="0" fontId="39" fillId="0" borderId="58" xfId="0" quotePrefix="1" applyFont="1" applyBorder="1" applyAlignment="1">
      <alignment horizontal="center" vertical="center"/>
    </xf>
    <xf numFmtId="0" fontId="39" fillId="0" borderId="59" xfId="0" quotePrefix="1" applyFont="1" applyBorder="1" applyAlignment="1">
      <alignment horizontal="center" vertical="center"/>
    </xf>
    <xf numFmtId="0" fontId="39" fillId="0" borderId="60" xfId="0" quotePrefix="1" applyFont="1" applyBorder="1" applyAlignment="1">
      <alignment horizontal="center" vertical="center"/>
    </xf>
    <xf numFmtId="0" fontId="39" fillId="0" borderId="18" xfId="0" quotePrefix="1" applyFont="1" applyBorder="1" applyAlignment="1">
      <alignment horizontal="center" vertical="center"/>
    </xf>
    <xf numFmtId="0" fontId="39" fillId="0" borderId="0" xfId="0" quotePrefix="1" applyFont="1" applyBorder="1" applyAlignment="1">
      <alignment horizontal="center" vertical="center"/>
    </xf>
    <xf numFmtId="0" fontId="39" fillId="0" borderId="16" xfId="0" quotePrefix="1" applyFont="1" applyBorder="1" applyAlignment="1">
      <alignment horizontal="center" vertical="center"/>
    </xf>
    <xf numFmtId="0" fontId="39" fillId="0" borderId="40" xfId="0" quotePrefix="1" applyFont="1" applyBorder="1" applyAlignment="1">
      <alignment horizontal="center" vertical="center"/>
    </xf>
    <xf numFmtId="0" fontId="39" fillId="0" borderId="38" xfId="0" quotePrefix="1" applyFont="1" applyBorder="1" applyAlignment="1">
      <alignment horizontal="center" vertical="center"/>
    </xf>
    <xf numFmtId="0" fontId="39" fillId="0" borderId="39" xfId="0" quotePrefix="1" applyFont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23" fillId="2" borderId="26" xfId="0" applyFont="1" applyFill="1" applyBorder="1" applyAlignment="1">
      <alignment horizontal="center" vertical="center"/>
    </xf>
    <xf numFmtId="0" fontId="23" fillId="2" borderId="27" xfId="0" applyFont="1" applyFill="1" applyBorder="1" applyAlignment="1">
      <alignment horizontal="center" vertical="center"/>
    </xf>
    <xf numFmtId="0" fontId="24" fillId="2" borderId="26" xfId="0" applyFont="1" applyFill="1" applyBorder="1" applyAlignment="1">
      <alignment horizontal="center" vertical="center"/>
    </xf>
    <xf numFmtId="0" fontId="24" fillId="2" borderId="27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39" fillId="0" borderId="58" xfId="0" applyFont="1" applyBorder="1" applyAlignment="1">
      <alignment horizontal="left" vertical="center" wrapText="1"/>
    </xf>
    <xf numFmtId="0" fontId="39" fillId="0" borderId="59" xfId="0" applyFont="1" applyBorder="1" applyAlignment="1">
      <alignment horizontal="left" vertical="center" wrapText="1"/>
    </xf>
    <xf numFmtId="0" fontId="39" fillId="0" borderId="60" xfId="0" applyFont="1" applyBorder="1" applyAlignment="1">
      <alignment horizontal="left" vertical="center" wrapText="1"/>
    </xf>
    <xf numFmtId="0" fontId="39" fillId="0" borderId="18" xfId="0" applyFont="1" applyBorder="1" applyAlignment="1">
      <alignment horizontal="left" vertical="center" wrapText="1"/>
    </xf>
    <xf numFmtId="0" fontId="39" fillId="0" borderId="0" xfId="0" applyFont="1" applyBorder="1" applyAlignment="1">
      <alignment horizontal="left" vertical="center" wrapText="1"/>
    </xf>
    <xf numFmtId="0" fontId="39" fillId="0" borderId="16" xfId="0" applyFont="1" applyBorder="1" applyAlignment="1">
      <alignment horizontal="left" vertical="center" wrapText="1"/>
    </xf>
    <xf numFmtId="0" fontId="39" fillId="0" borderId="40" xfId="0" applyFont="1" applyBorder="1" applyAlignment="1">
      <alignment horizontal="left" vertical="center" wrapText="1"/>
    </xf>
    <xf numFmtId="0" fontId="39" fillId="0" borderId="38" xfId="0" applyFont="1" applyBorder="1" applyAlignment="1">
      <alignment horizontal="left" vertical="center" wrapText="1"/>
    </xf>
    <xf numFmtId="0" fontId="39" fillId="0" borderId="39" xfId="0" applyFont="1" applyBorder="1" applyAlignment="1">
      <alignment horizontal="left" vertical="center" wrapText="1"/>
    </xf>
    <xf numFmtId="0" fontId="39" fillId="0" borderId="61" xfId="0" applyFont="1" applyBorder="1" applyAlignment="1">
      <alignment horizontal="center" vertical="center"/>
    </xf>
    <xf numFmtId="0" fontId="39" fillId="0" borderId="62" xfId="0" applyFont="1" applyBorder="1" applyAlignment="1">
      <alignment horizontal="center" vertical="center"/>
    </xf>
    <xf numFmtId="0" fontId="39" fillId="0" borderId="47" xfId="0" applyFont="1" applyBorder="1" applyAlignment="1">
      <alignment horizontal="center" vertical="center" wrapText="1"/>
    </xf>
    <xf numFmtId="0" fontId="39" fillId="0" borderId="48" xfId="0" applyFont="1" applyBorder="1" applyAlignment="1">
      <alignment horizontal="center" vertical="center" wrapText="1"/>
    </xf>
    <xf numFmtId="0" fontId="39" fillId="0" borderId="49" xfId="0" applyFont="1" applyBorder="1" applyAlignment="1">
      <alignment horizontal="center" vertical="center"/>
    </xf>
    <xf numFmtId="0" fontId="39" fillId="0" borderId="50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40" fillId="0" borderId="16" xfId="0" applyFont="1" applyBorder="1" applyAlignment="1">
      <alignment horizontal="center" vertical="center"/>
    </xf>
    <xf numFmtId="0" fontId="39" fillId="0" borderId="21" xfId="0" quotePrefix="1" applyFont="1" applyBorder="1" applyAlignment="1">
      <alignment horizontal="center" vertical="center"/>
    </xf>
    <xf numFmtId="0" fontId="39" fillId="0" borderId="7" xfId="0" quotePrefix="1" applyFont="1" applyBorder="1" applyAlignment="1">
      <alignment horizontal="center" vertical="center"/>
    </xf>
    <xf numFmtId="0" fontId="39" fillId="0" borderId="19" xfId="0" quotePrefix="1" applyFont="1" applyBorder="1" applyAlignment="1">
      <alignment horizontal="center" vertical="center"/>
    </xf>
    <xf numFmtId="0" fontId="39" fillId="0" borderId="0" xfId="0" applyFont="1" applyBorder="1" applyAlignment="1">
      <alignment horizontal="left" vertical="center"/>
    </xf>
    <xf numFmtId="0" fontId="39" fillId="0" borderId="16" xfId="0" applyFont="1" applyBorder="1" applyAlignment="1">
      <alignment horizontal="left" vertical="center"/>
    </xf>
    <xf numFmtId="0" fontId="39" fillId="0" borderId="18" xfId="0" applyFont="1" applyBorder="1" applyAlignment="1">
      <alignment horizontal="left" vertical="center"/>
    </xf>
    <xf numFmtId="0" fontId="39" fillId="0" borderId="21" xfId="0" applyFont="1" applyBorder="1" applyAlignment="1">
      <alignment horizontal="left" vertical="center"/>
    </xf>
    <xf numFmtId="0" fontId="39" fillId="0" borderId="7" xfId="0" applyFont="1" applyBorder="1" applyAlignment="1">
      <alignment horizontal="left" vertical="center"/>
    </xf>
    <xf numFmtId="0" fontId="39" fillId="0" borderId="19" xfId="0" applyFont="1" applyBorder="1" applyAlignment="1">
      <alignment horizontal="left" vertical="center"/>
    </xf>
    <xf numFmtId="0" fontId="39" fillId="0" borderId="18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39" fillId="0" borderId="16" xfId="0" applyFont="1" applyBorder="1" applyAlignment="1">
      <alignment horizontal="center" vertical="center"/>
    </xf>
    <xf numFmtId="0" fontId="39" fillId="0" borderId="21" xfId="0" applyFont="1" applyBorder="1" applyAlignment="1">
      <alignment horizontal="center" vertical="center"/>
    </xf>
    <xf numFmtId="0" fontId="39" fillId="0" borderId="7" xfId="0" applyFont="1" applyBorder="1" applyAlignment="1">
      <alignment horizontal="center" vertical="center"/>
    </xf>
    <xf numFmtId="0" fontId="39" fillId="0" borderId="19" xfId="0" applyFont="1" applyBorder="1" applyAlignment="1">
      <alignment horizontal="center" vertical="center"/>
    </xf>
    <xf numFmtId="0" fontId="39" fillId="0" borderId="51" xfId="0" applyFont="1" applyBorder="1" applyAlignment="1">
      <alignment horizontal="center" vertical="center"/>
    </xf>
    <xf numFmtId="0" fontId="39" fillId="0" borderId="52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7" fillId="2" borderId="53" xfId="0" applyFont="1" applyFill="1" applyBorder="1" applyAlignment="1">
      <alignment horizontal="center" vertical="center"/>
    </xf>
    <xf numFmtId="0" fontId="7" fillId="2" borderId="55" xfId="0" applyFont="1" applyFill="1" applyBorder="1" applyAlignment="1">
      <alignment horizontal="center" vertical="center"/>
    </xf>
    <xf numFmtId="0" fontId="39" fillId="0" borderId="4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indent="1"/>
    </xf>
    <xf numFmtId="0" fontId="4" fillId="0" borderId="7" xfId="0" applyFont="1" applyBorder="1" applyAlignment="1">
      <alignment horizontal="left" vertical="center" indent="1"/>
    </xf>
    <xf numFmtId="0" fontId="39" fillId="0" borderId="28" xfId="0" applyFont="1" applyFill="1" applyBorder="1" applyAlignment="1">
      <alignment horizontal="center" vertical="center"/>
    </xf>
    <xf numFmtId="0" fontId="39" fillId="0" borderId="28" xfId="0" applyFont="1" applyBorder="1" applyAlignment="1">
      <alignment horizontal="center" vertical="center" wrapText="1"/>
    </xf>
    <xf numFmtId="0" fontId="0" fillId="3" borderId="29" xfId="0" applyFill="1" applyBorder="1" applyAlignment="1">
      <alignment horizontal="left" vertical="center" indent="1"/>
    </xf>
    <xf numFmtId="0" fontId="0" fillId="3" borderId="26" xfId="0" applyFill="1" applyBorder="1" applyAlignment="1">
      <alignment horizontal="left" vertical="center" inden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3" borderId="12" xfId="0" applyFill="1" applyBorder="1" applyAlignment="1">
      <alignment horizontal="left" vertical="center" indent="1"/>
    </xf>
    <xf numFmtId="0" fontId="0" fillId="3" borderId="34" xfId="0" applyFill="1" applyBorder="1" applyAlignment="1">
      <alignment horizontal="left" vertical="center" indent="1"/>
    </xf>
    <xf numFmtId="0" fontId="6" fillId="3" borderId="37" xfId="0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horizontal="center" vertical="center"/>
    </xf>
    <xf numFmtId="0" fontId="6" fillId="3" borderId="38" xfId="0" applyFont="1" applyFill="1" applyBorder="1" applyAlignment="1">
      <alignment horizontal="center" vertical="center"/>
    </xf>
    <xf numFmtId="0" fontId="6" fillId="3" borderId="39" xfId="0" applyFont="1" applyFill="1" applyBorder="1" applyAlignment="1">
      <alignment horizontal="center" vertical="center"/>
    </xf>
    <xf numFmtId="0" fontId="39" fillId="0" borderId="36" xfId="0" applyNumberFormat="1" applyFont="1" applyBorder="1" applyAlignment="1">
      <alignment horizontal="center" vertical="center"/>
    </xf>
    <xf numFmtId="0" fontId="39" fillId="0" borderId="37" xfId="0" applyNumberFormat="1" applyFont="1" applyBorder="1" applyAlignment="1">
      <alignment horizontal="center" vertical="center"/>
    </xf>
    <xf numFmtId="0" fontId="39" fillId="0" borderId="35" xfId="0" applyNumberFormat="1" applyFont="1" applyBorder="1" applyAlignment="1">
      <alignment horizontal="center" vertical="center"/>
    </xf>
    <xf numFmtId="0" fontId="39" fillId="0" borderId="40" xfId="0" applyNumberFormat="1" applyFont="1" applyBorder="1" applyAlignment="1">
      <alignment horizontal="center" vertical="center"/>
    </xf>
    <xf numFmtId="0" fontId="39" fillId="0" borderId="38" xfId="0" applyNumberFormat="1" applyFont="1" applyBorder="1" applyAlignment="1">
      <alignment horizontal="center" vertical="center"/>
    </xf>
    <xf numFmtId="0" fontId="39" fillId="0" borderId="39" xfId="0" applyNumberFormat="1" applyFont="1" applyBorder="1" applyAlignment="1">
      <alignment horizontal="center" vertical="center"/>
    </xf>
    <xf numFmtId="10" fontId="39" fillId="0" borderId="28" xfId="1" applyNumberFormat="1" applyFont="1" applyBorder="1" applyAlignment="1">
      <alignment horizontal="center" vertical="center"/>
    </xf>
    <xf numFmtId="10" fontId="39" fillId="0" borderId="29" xfId="1" applyNumberFormat="1" applyFont="1" applyBorder="1" applyAlignment="1">
      <alignment horizontal="center" vertical="center"/>
    </xf>
    <xf numFmtId="10" fontId="40" fillId="3" borderId="36" xfId="1" applyNumberFormat="1" applyFont="1" applyFill="1" applyBorder="1" applyAlignment="1">
      <alignment horizontal="center" vertical="center"/>
    </xf>
    <xf numFmtId="10" fontId="40" fillId="3" borderId="37" xfId="1" applyNumberFormat="1" applyFont="1" applyFill="1" applyBorder="1" applyAlignment="1">
      <alignment horizontal="center" vertical="center"/>
    </xf>
    <xf numFmtId="10" fontId="40" fillId="3" borderId="35" xfId="1" applyNumberFormat="1" applyFont="1" applyFill="1" applyBorder="1" applyAlignment="1">
      <alignment horizontal="center" vertical="center"/>
    </xf>
    <xf numFmtId="10" fontId="40" fillId="3" borderId="40" xfId="1" applyNumberFormat="1" applyFont="1" applyFill="1" applyBorder="1" applyAlignment="1">
      <alignment horizontal="center" vertical="center"/>
    </xf>
    <xf numFmtId="10" fontId="40" fillId="3" borderId="38" xfId="1" applyNumberFormat="1" applyFont="1" applyFill="1" applyBorder="1" applyAlignment="1">
      <alignment horizontal="center" vertical="center"/>
    </xf>
    <xf numFmtId="10" fontId="40" fillId="3" borderId="39" xfId="1" applyNumberFormat="1" applyFont="1" applyFill="1" applyBorder="1" applyAlignment="1">
      <alignment horizontal="center" vertical="center"/>
    </xf>
    <xf numFmtId="177" fontId="39" fillId="0" borderId="29" xfId="0" applyNumberFormat="1" applyFont="1" applyBorder="1" applyAlignment="1">
      <alignment horizontal="center" vertical="center"/>
    </xf>
    <xf numFmtId="177" fontId="39" fillId="0" borderId="26" xfId="0" applyNumberFormat="1" applyFont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177" fontId="6" fillId="3" borderId="12" xfId="0" applyNumberFormat="1" applyFont="1" applyFill="1" applyBorder="1" applyAlignment="1">
      <alignment horizontal="center" vertical="center"/>
    </xf>
    <xf numFmtId="177" fontId="6" fillId="3" borderId="34" xfId="0" applyNumberFormat="1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39" fillId="0" borderId="29" xfId="0" applyFont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6" fillId="0" borderId="12" xfId="4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6" fillId="0" borderId="11" xfId="4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14" fontId="12" fillId="0" borderId="29" xfId="0" applyNumberFormat="1" applyFont="1" applyFill="1" applyBorder="1" applyAlignment="1">
      <alignment horizontal="left" vertical="center" indent="1"/>
    </xf>
    <xf numFmtId="14" fontId="12" fillId="0" borderId="26" xfId="0" applyNumberFormat="1" applyFont="1" applyFill="1" applyBorder="1" applyAlignment="1">
      <alignment horizontal="left" vertical="center" inden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39" fillId="0" borderId="17" xfId="0" applyFont="1" applyBorder="1" applyAlignment="1">
      <alignment horizontal="center" vertical="center" wrapText="1"/>
    </xf>
    <xf numFmtId="0" fontId="39" fillId="0" borderId="18" xfId="0" applyFont="1" applyBorder="1" applyAlignment="1">
      <alignment horizontal="center" vertical="center" wrapText="1"/>
    </xf>
    <xf numFmtId="0" fontId="39" fillId="0" borderId="20" xfId="0" applyFont="1" applyBorder="1" applyAlignment="1">
      <alignment horizontal="center" vertical="center" wrapText="1"/>
    </xf>
    <xf numFmtId="0" fontId="39" fillId="0" borderId="21" xfId="0" applyFont="1" applyBorder="1" applyAlignment="1">
      <alignment horizontal="center" vertical="center" wrapText="1"/>
    </xf>
    <xf numFmtId="0" fontId="39" fillId="0" borderId="24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14" fontId="36" fillId="0" borderId="28" xfId="4" applyNumberFormat="1" applyFill="1" applyBorder="1" applyAlignment="1">
      <alignment horizontal="left" vertical="center" indent="1"/>
    </xf>
    <xf numFmtId="14" fontId="12" fillId="0" borderId="28" xfId="0" applyNumberFormat="1" applyFont="1" applyFill="1" applyBorder="1" applyAlignment="1">
      <alignment horizontal="left" vertical="center" indent="1"/>
    </xf>
    <xf numFmtId="0" fontId="38" fillId="0" borderId="29" xfId="0" applyFont="1" applyFill="1" applyBorder="1" applyAlignment="1">
      <alignment horizontal="center" vertical="center"/>
    </xf>
    <xf numFmtId="0" fontId="38" fillId="0" borderId="26" xfId="0" applyFont="1" applyFill="1" applyBorder="1" applyAlignment="1">
      <alignment horizontal="center" vertical="center"/>
    </xf>
    <xf numFmtId="0" fontId="38" fillId="0" borderId="33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14" fontId="38" fillId="0" borderId="29" xfId="0" applyNumberFormat="1" applyFont="1" applyFill="1" applyBorder="1" applyAlignment="1">
      <alignment horizontal="center" vertical="center"/>
    </xf>
    <xf numFmtId="14" fontId="38" fillId="0" borderId="26" xfId="0" applyNumberFormat="1" applyFont="1" applyFill="1" applyBorder="1" applyAlignment="1">
      <alignment horizontal="center" vertical="center"/>
    </xf>
    <xf numFmtId="14" fontId="38" fillId="0" borderId="33" xfId="0" applyNumberFormat="1" applyFont="1" applyFill="1" applyBorder="1" applyAlignment="1">
      <alignment horizontal="center" vertical="center"/>
    </xf>
    <xf numFmtId="176" fontId="38" fillId="0" borderId="29" xfId="0" applyNumberFormat="1" applyFont="1" applyFill="1" applyBorder="1" applyAlignment="1">
      <alignment horizontal="center" vertical="center"/>
    </xf>
    <xf numFmtId="176" fontId="38" fillId="0" borderId="26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180" fontId="41" fillId="0" borderId="26" xfId="1" applyNumberFormat="1" applyFont="1" applyFill="1" applyBorder="1" applyAlignment="1">
      <alignment horizontal="center" vertical="center"/>
    </xf>
    <xf numFmtId="180" fontId="41" fillId="0" borderId="27" xfId="1" applyNumberFormat="1" applyFont="1" applyFill="1" applyBorder="1" applyAlignment="1">
      <alignment horizontal="center" vertical="center"/>
    </xf>
    <xf numFmtId="0" fontId="40" fillId="3" borderId="37" xfId="0" applyFont="1" applyFill="1" applyBorder="1" applyAlignment="1">
      <alignment horizontal="center" vertical="center"/>
    </xf>
    <xf numFmtId="0" fontId="40" fillId="3" borderId="35" xfId="0" applyFont="1" applyFill="1" applyBorder="1" applyAlignment="1">
      <alignment horizontal="center" vertical="center"/>
    </xf>
    <xf numFmtId="0" fontId="40" fillId="3" borderId="7" xfId="0" applyFont="1" applyFill="1" applyBorder="1" applyAlignment="1">
      <alignment horizontal="center" vertical="center"/>
    </xf>
    <xf numFmtId="0" fontId="40" fillId="3" borderId="19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178" fontId="38" fillId="0" borderId="26" xfId="0" applyNumberFormat="1" applyFont="1" applyFill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14" fontId="12" fillId="0" borderId="29" xfId="0" applyNumberFormat="1" applyFont="1" applyFill="1" applyBorder="1" applyAlignment="1">
      <alignment horizontal="center" vertical="center" wrapText="1"/>
    </xf>
    <xf numFmtId="14" fontId="12" fillId="0" borderId="26" xfId="0" applyNumberFormat="1" applyFont="1" applyFill="1" applyBorder="1" applyAlignment="1">
      <alignment horizontal="center" vertical="center" wrapText="1"/>
    </xf>
    <xf numFmtId="0" fontId="39" fillId="0" borderId="16" xfId="0" applyFont="1" applyBorder="1" applyAlignment="1">
      <alignment horizontal="center" vertical="center" wrapText="1"/>
    </xf>
    <xf numFmtId="0" fontId="39" fillId="0" borderId="19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/>
    </xf>
    <xf numFmtId="0" fontId="35" fillId="0" borderId="27" xfId="0" applyFont="1" applyFill="1" applyBorder="1" applyAlignment="1">
      <alignment horizontal="center" vertical="center"/>
    </xf>
    <xf numFmtId="0" fontId="35" fillId="0" borderId="28" xfId="0" applyFont="1" applyFill="1" applyBorder="1" applyAlignment="1">
      <alignment horizontal="center" vertical="center"/>
    </xf>
    <xf numFmtId="0" fontId="40" fillId="3" borderId="10" xfId="0" applyFont="1" applyFill="1" applyBorder="1" applyAlignment="1">
      <alignment horizontal="center" vertical="center"/>
    </xf>
    <xf numFmtId="0" fontId="40" fillId="3" borderId="11" xfId="0" applyFont="1" applyFill="1" applyBorder="1" applyAlignment="1">
      <alignment horizontal="center" vertical="center"/>
    </xf>
    <xf numFmtId="179" fontId="40" fillId="3" borderId="12" xfId="0" applyNumberFormat="1" applyFont="1" applyFill="1" applyBorder="1" applyAlignment="1">
      <alignment horizontal="center" vertical="center"/>
    </xf>
    <xf numFmtId="179" fontId="40" fillId="3" borderId="34" xfId="0" applyNumberFormat="1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horizontal="center" vertical="center"/>
    </xf>
    <xf numFmtId="0" fontId="35" fillId="0" borderId="11" xfId="0" applyFont="1" applyFill="1" applyBorder="1" applyAlignment="1">
      <alignment horizontal="center" vertical="center"/>
    </xf>
    <xf numFmtId="0" fontId="40" fillId="3" borderId="38" xfId="0" applyFont="1" applyFill="1" applyBorder="1" applyAlignment="1">
      <alignment horizontal="center" vertical="center"/>
    </xf>
    <xf numFmtId="0" fontId="40" fillId="3" borderId="39" xfId="0" applyFont="1" applyFill="1" applyBorder="1" applyAlignment="1">
      <alignment horizontal="center" vertical="center"/>
    </xf>
    <xf numFmtId="0" fontId="39" fillId="0" borderId="29" xfId="0" applyFont="1" applyBorder="1" applyAlignment="1">
      <alignment horizontal="left" vertical="center" indent="1"/>
    </xf>
    <xf numFmtId="0" fontId="39" fillId="0" borderId="26" xfId="0" applyFont="1" applyBorder="1" applyAlignment="1">
      <alignment horizontal="left" vertical="center" inden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left" vertical="center" indent="1"/>
    </xf>
    <xf numFmtId="0" fontId="0" fillId="0" borderId="26" xfId="0" applyBorder="1" applyAlignment="1">
      <alignment horizontal="left" vertical="center" indent="1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left" vertical="center" indent="1"/>
    </xf>
    <xf numFmtId="0" fontId="0" fillId="0" borderId="34" xfId="0" applyBorder="1" applyAlignment="1">
      <alignment horizontal="left" vertical="center" indent="1"/>
    </xf>
    <xf numFmtId="0" fontId="39" fillId="0" borderId="29" xfId="0" applyFont="1" applyFill="1" applyBorder="1" applyAlignment="1">
      <alignment horizontal="center" vertical="center" wrapText="1"/>
    </xf>
    <xf numFmtId="0" fontId="39" fillId="0" borderId="26" xfId="0" applyFont="1" applyFill="1" applyBorder="1" applyAlignment="1">
      <alignment horizontal="center" vertical="center" wrapText="1"/>
    </xf>
    <xf numFmtId="0" fontId="39" fillId="0" borderId="27" xfId="0" applyFont="1" applyFill="1" applyBorder="1" applyAlignment="1">
      <alignment horizontal="center" vertical="center" wrapText="1"/>
    </xf>
    <xf numFmtId="0" fontId="42" fillId="0" borderId="29" xfId="0" applyFont="1" applyFill="1" applyBorder="1" applyAlignment="1">
      <alignment horizontal="center" vertical="center" wrapText="1"/>
    </xf>
    <xf numFmtId="0" fontId="42" fillId="0" borderId="26" xfId="0" applyFont="1" applyFill="1" applyBorder="1" applyAlignment="1">
      <alignment horizontal="center" vertical="center" wrapText="1"/>
    </xf>
    <xf numFmtId="0" fontId="42" fillId="0" borderId="27" xfId="0" applyFont="1" applyFill="1" applyBorder="1" applyAlignment="1">
      <alignment horizontal="center" vertical="center" wrapText="1"/>
    </xf>
    <xf numFmtId="0" fontId="39" fillId="0" borderId="26" xfId="0" applyFont="1" applyBorder="1" applyAlignment="1">
      <alignment horizontal="center" vertical="center"/>
    </xf>
    <xf numFmtId="0" fontId="39" fillId="0" borderId="29" xfId="0" applyFont="1" applyBorder="1" applyAlignment="1">
      <alignment horizontal="center" vertical="center" wrapText="1"/>
    </xf>
    <xf numFmtId="0" fontId="39" fillId="0" borderId="26" xfId="0" applyFont="1" applyBorder="1" applyAlignment="1">
      <alignment horizontal="center" vertical="center" wrapText="1"/>
    </xf>
    <xf numFmtId="0" fontId="39" fillId="0" borderId="27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/>
    </xf>
    <xf numFmtId="0" fontId="7" fillId="2" borderId="46" xfId="0" applyFont="1" applyFill="1" applyBorder="1" applyAlignment="1">
      <alignment horizontal="center" vertical="center" wrapText="1"/>
    </xf>
    <xf numFmtId="0" fontId="7" fillId="2" borderId="55" xfId="0" applyFont="1" applyFill="1" applyBorder="1" applyAlignment="1">
      <alignment horizontal="center" vertical="center" wrapText="1"/>
    </xf>
    <xf numFmtId="0" fontId="39" fillId="0" borderId="43" xfId="0" applyFont="1" applyBorder="1" applyAlignment="1">
      <alignment horizontal="center" vertical="center" wrapText="1"/>
    </xf>
    <xf numFmtId="0" fontId="39" fillId="0" borderId="68" xfId="0" applyFont="1" applyBorder="1" applyAlignment="1">
      <alignment horizontal="center" vertical="center" wrapText="1"/>
    </xf>
    <xf numFmtId="0" fontId="39" fillId="0" borderId="41" xfId="0" applyFont="1" applyBorder="1" applyAlignment="1">
      <alignment horizontal="center" vertical="center" wrapText="1"/>
    </xf>
    <xf numFmtId="0" fontId="39" fillId="0" borderId="4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0" fillId="0" borderId="58" xfId="0" quotePrefix="1" applyBorder="1" applyAlignment="1">
      <alignment horizontal="center" vertical="center"/>
    </xf>
    <xf numFmtId="0" fontId="0" fillId="0" borderId="59" xfId="0" quotePrefix="1" applyBorder="1" applyAlignment="1">
      <alignment horizontal="center" vertical="center"/>
    </xf>
    <xf numFmtId="0" fontId="0" fillId="0" borderId="60" xfId="0" quotePrefix="1" applyBorder="1" applyAlignment="1">
      <alignment horizontal="center" vertical="center"/>
    </xf>
    <xf numFmtId="0" fontId="0" fillId="0" borderId="18" xfId="0" quotePrefix="1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0" fontId="0" fillId="0" borderId="16" xfId="0" quotePrefix="1" applyBorder="1" applyAlignment="1">
      <alignment horizontal="center" vertical="center"/>
    </xf>
    <xf numFmtId="0" fontId="0" fillId="0" borderId="40" xfId="0" quotePrefix="1" applyBorder="1" applyAlignment="1">
      <alignment horizontal="center" vertical="center"/>
    </xf>
    <xf numFmtId="0" fontId="0" fillId="0" borderId="38" xfId="0" quotePrefix="1" applyBorder="1" applyAlignment="1">
      <alignment horizontal="center" vertical="center"/>
    </xf>
    <xf numFmtId="0" fontId="0" fillId="0" borderId="39" xfId="0" quotePrefix="1" applyBorder="1" applyAlignment="1">
      <alignment horizontal="center" vertical="center"/>
    </xf>
    <xf numFmtId="0" fontId="0" fillId="0" borderId="18" xfId="0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58" xfId="0" applyBorder="1" applyAlignment="1">
      <alignment horizontal="left" vertical="center" wrapText="1"/>
    </xf>
    <xf numFmtId="0" fontId="0" fillId="0" borderId="59" xfId="0" applyBorder="1" applyAlignment="1">
      <alignment horizontal="left" vertical="center"/>
    </xf>
    <xf numFmtId="0" fontId="0" fillId="0" borderId="60" xfId="0" applyBorder="1" applyAlignment="1">
      <alignment horizontal="left" vertical="center"/>
    </xf>
    <xf numFmtId="0" fontId="0" fillId="0" borderId="69" xfId="0" applyBorder="1" applyAlignment="1">
      <alignment horizontal="center" vertical="center" shrinkToFit="1"/>
    </xf>
    <xf numFmtId="0" fontId="0" fillId="0" borderId="70" xfId="0" applyBorder="1" applyAlignment="1">
      <alignment horizontal="center" vertical="center" shrinkToFit="1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7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21" xfId="0" quotePrefix="1" applyBorder="1" applyAlignment="1">
      <alignment horizontal="center" vertical="center"/>
    </xf>
    <xf numFmtId="0" fontId="0" fillId="0" borderId="7" xfId="0" quotePrefix="1" applyBorder="1" applyAlignment="1">
      <alignment horizontal="center" vertical="center"/>
    </xf>
    <xf numFmtId="0" fontId="0" fillId="0" borderId="19" xfId="0" quotePrefix="1" applyBorder="1" applyAlignment="1">
      <alignment horizontal="center" vertical="center"/>
    </xf>
    <xf numFmtId="0" fontId="0" fillId="0" borderId="58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32" fillId="10" borderId="2" xfId="0" applyFont="1" applyFill="1" applyBorder="1" applyAlignment="1">
      <alignment horizontal="center" vertical="center"/>
    </xf>
    <xf numFmtId="0" fontId="32" fillId="10" borderId="7" xfId="0" applyFont="1" applyFill="1" applyBorder="1" applyAlignment="1">
      <alignment horizontal="center" vertical="center"/>
    </xf>
    <xf numFmtId="0" fontId="26" fillId="9" borderId="0" xfId="0" applyFont="1" applyFill="1" applyBorder="1" applyAlignment="1">
      <alignment horizontal="center" vertical="center" wrapText="1" shrinkToFit="1"/>
    </xf>
    <xf numFmtId="0" fontId="6" fillId="6" borderId="28" xfId="0" applyFont="1" applyFill="1" applyBorder="1" applyAlignment="1">
      <alignment horizontal="center" vertical="center"/>
    </xf>
    <xf numFmtId="0" fontId="6" fillId="6" borderId="56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6" borderId="57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/>
    </xf>
    <xf numFmtId="0" fontId="6" fillId="5" borderId="28" xfId="0" applyFont="1" applyFill="1" applyBorder="1" applyAlignment="1">
      <alignment horizontal="center" vertical="center" wrapText="1"/>
    </xf>
  </cellXfs>
  <cellStyles count="5">
    <cellStyle name="Normal_MASTER Copy of IDB Excel Model Aug 2009 v2" xfId="2" xr:uid="{00000000-0005-0000-0000-000000000000}"/>
    <cellStyle name="Normal_MASTER Copy of IDB Excel Model Aug 2009 v2 2" xfId="3" xr:uid="{00000000-0005-0000-0000-000001000000}"/>
    <cellStyle name="백분율" xfId="1" builtinId="5"/>
    <cellStyle name="표준" xfId="0" builtinId="0"/>
    <cellStyle name="하이퍼링크" xfId="4" builtinId="8"/>
  </cellStyles>
  <dxfs count="0"/>
  <tableStyles count="0" defaultTableStyle="TableStyleMedium2" defaultPivotStyle="PivotStyleLight16"/>
  <colors>
    <mruColors>
      <color rgb="FF000099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7" Type="http://schemas.microsoft.com/office/2007/relationships/hdphoto" Target="../media/hdphoto3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microsoft.com/office/2007/relationships/hdphoto" Target="../media/hdphoto2.wdp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7" Type="http://schemas.microsoft.com/office/2007/relationships/hdphoto" Target="../media/hdphoto5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microsoft.com/office/2007/relationships/hdphoto" Target="../media/hdphoto4.wdp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189269</xdr:colOff>
      <xdr:row>2</xdr:row>
      <xdr:rowOff>173428</xdr:rowOff>
    </xdr:from>
    <xdr:to>
      <xdr:col>9</xdr:col>
      <xdr:colOff>9785</xdr:colOff>
      <xdr:row>5</xdr:row>
      <xdr:rowOff>64569</xdr:rowOff>
    </xdr:to>
    <xdr:grpSp>
      <xdr:nvGrpSpPr>
        <xdr:cNvPr id="25" name="그룹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GrpSpPr/>
      </xdr:nvGrpSpPr>
      <xdr:grpSpPr>
        <a:xfrm>
          <a:off x="624698" y="540821"/>
          <a:ext cx="1154016" cy="585105"/>
          <a:chOff x="601176" y="5872087"/>
          <a:chExt cx="3158023" cy="1557175"/>
        </a:xfrm>
      </xdr:grpSpPr>
      <xdr:pic>
        <xdr:nvPicPr>
          <xdr:cNvPr id="26" name="그림 25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37826"/>
          <a:stretch/>
        </xdr:blipFill>
        <xdr:spPr>
          <a:xfrm>
            <a:off x="601176" y="5872087"/>
            <a:ext cx="3158023" cy="985914"/>
          </a:xfrm>
          <a:prstGeom prst="rect">
            <a:avLst/>
          </a:prstGeom>
        </xdr:spPr>
      </xdr:pic>
      <xdr:pic>
        <xdr:nvPicPr>
          <xdr:cNvPr id="27" name="그림 26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biLevel thresh="75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57684"/>
          <a:stretch/>
        </xdr:blipFill>
        <xdr:spPr>
          <a:xfrm>
            <a:off x="601176" y="6758241"/>
            <a:ext cx="3158023" cy="671021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176893</xdr:colOff>
      <xdr:row>86</xdr:row>
      <xdr:rowOff>81644</xdr:rowOff>
    </xdr:from>
    <xdr:to>
      <xdr:col>11</xdr:col>
      <xdr:colOff>16371</xdr:colOff>
      <xdr:row>92</xdr:row>
      <xdr:rowOff>116003</xdr:rowOff>
    </xdr:to>
    <xdr:grpSp>
      <xdr:nvGrpSpPr>
        <xdr:cNvPr id="7" name="그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802822" y="20995823"/>
          <a:ext cx="1363478" cy="1503930"/>
          <a:chOff x="0" y="0"/>
          <a:chExt cx="5583384" cy="4602480"/>
        </a:xfrm>
      </xdr:grpSpPr>
      <xdr:grpSp>
        <xdr:nvGrpSpPr>
          <xdr:cNvPr id="8" name="그룹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GrpSpPr/>
        </xdr:nvGrpSpPr>
        <xdr:grpSpPr>
          <a:xfrm>
            <a:off x="0" y="0"/>
            <a:ext cx="5583384" cy="4602480"/>
            <a:chOff x="0" y="0"/>
            <a:chExt cx="5549092" cy="4754880"/>
          </a:xfrm>
        </xdr:grpSpPr>
        <xdr:sp macro="" textlink="">
          <xdr:nvSpPr>
            <xdr:cNvPr id="10" name="타원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/>
          </xdr:nvSpPr>
          <xdr:spPr>
            <a:xfrm>
              <a:off x="2784417" y="1485902"/>
              <a:ext cx="1477736" cy="1317170"/>
            </a:xfrm>
            <a:prstGeom prst="ellipse">
              <a:avLst/>
            </a:prstGeom>
            <a:blipFill>
              <a:blip xmlns:r="http://schemas.openxmlformats.org/officeDocument/2006/relationships" r:embed="rId2">
                <a:extLst>
                  <a:ext uri="{BEBA8EAE-BF5A-486C-A8C5-ECC9F3942E4B}">
                    <a14:imgProps xmlns:a14="http://schemas.microsoft.com/office/drawing/2010/main">
                      <a14:imgLayer r:embed="rId3">
                        <a14:imgEffect>
                          <a14:artisticBlur radius="40"/>
                        </a14:imgEffect>
                        <a14:imgEffect>
                          <a14:colorTemperature colorTemp="5300"/>
                        </a14:imgEffect>
                        <a14:imgEffect>
                          <a14:saturation sat="66000"/>
                        </a14:imgEffect>
                      </a14:imgLayer>
                    </a14:imgProps>
                  </a:ext>
                </a:extLst>
              </a:blip>
              <a:stretch>
                <a:fillRect/>
              </a:stretch>
            </a:blip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t"/>
            <a:lstStyle>
              <a:defPPr>
                <a:defRPr lang="ko-KR"/>
              </a:defPPr>
              <a:lvl1pPr marL="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ko-KR" altLang="en-US" sz="1100"/>
            </a:p>
          </xdr:txBody>
        </xdr:sp>
        <xdr:grpSp>
          <xdr:nvGrpSpPr>
            <xdr:cNvPr id="11" name="그룹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GrpSpPr/>
          </xdr:nvGrpSpPr>
          <xdr:grpSpPr>
            <a:xfrm>
              <a:off x="0" y="0"/>
              <a:ext cx="5549092" cy="4754880"/>
              <a:chOff x="0" y="0"/>
              <a:chExt cx="5549092" cy="4754880"/>
            </a:xfrm>
          </xdr:grpSpPr>
          <xdr:pic>
            <xdr:nvPicPr>
              <xdr:cNvPr id="12" name="그림 11">
                <a:extLst>
                  <a:ext uri="{FF2B5EF4-FFF2-40B4-BE49-F238E27FC236}">
                    <a16:creationId xmlns:a16="http://schemas.microsoft.com/office/drawing/2014/main" id="{00000000-0008-0000-0000-00000C000000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4" cstate="print">
                <a:extLst>
                  <a:ext uri="{BEBA8EAE-BF5A-486C-A8C5-ECC9F3942E4B}">
                    <a14:imgProps xmlns:a14="http://schemas.microsoft.com/office/drawing/2010/main">
                      <a14:imgLayer r:embed="rId5">
                        <a14:imgEffect>
                          <a14:backgroundRemoval t="6800" b="97000" l="3467" r="73733">
                            <a14:backgroundMark x1="24667" y1="63200" x2="61267" y2="75800"/>
                            <a14:backgroundMark x1="56067" y1="63300" x2="32533" y2="67700"/>
                            <a14:backgroundMark x1="42067" y1="64400" x2="50200" y2="61500"/>
                            <a14:backgroundMark x1="64867" y1="31000" x2="64867" y2="31000"/>
                            <a14:backgroundMark x1="51867" y1="31900" x2="51867" y2="31900"/>
                            <a14:backgroundMark x1="54400" y1="27600" x2="54933" y2="35200"/>
                            <a14:backgroundMark x1="52800" y1="38400" x2="50067" y2="37700"/>
                            <a14:backgroundMark x1="48800" y1="28900" x2="50867" y2="33300"/>
                            <a14:backgroundMark x1="33400" y1="61900" x2="24467" y2="58000"/>
                          </a14:backgroundRemoval>
                        </a14:imgEffect>
                        <a14:imgEffect>
                          <a14:saturation sat="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15108" r="29437" b="31477"/>
              <a:stretch/>
            </xdr:blipFill>
            <xdr:spPr>
              <a:xfrm>
                <a:off x="0" y="0"/>
                <a:ext cx="5549092" cy="4754880"/>
              </a:xfrm>
              <a:prstGeom prst="rect">
                <a:avLst/>
              </a:prstGeom>
            </xdr:spPr>
          </xdr:pic>
          <xdr:sp macro="" textlink="">
            <xdr:nvSpPr>
              <xdr:cNvPr id="13" name="타원 12">
                <a:extLst>
                  <a:ext uri="{FF2B5EF4-FFF2-40B4-BE49-F238E27FC236}">
                    <a16:creationId xmlns:a16="http://schemas.microsoft.com/office/drawing/2014/main" id="{00000000-0008-0000-0000-00000D000000}"/>
                  </a:ext>
                </a:extLst>
              </xdr:cNvPr>
              <xdr:cNvSpPr/>
            </xdr:nvSpPr>
            <xdr:spPr>
              <a:xfrm>
                <a:off x="4848916" y="1935766"/>
                <a:ext cx="185531" cy="308113"/>
              </a:xfrm>
              <a:prstGeom prst="ellipse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wrap="square" rtlCol="0" anchor="t"/>
              <a:lstStyle>
                <a:defPPr>
                  <a:defRPr lang="ko-KR"/>
                </a:defPPr>
                <a:lvl1pPr marL="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l"/>
                <a:endParaRPr lang="ko-KR" altLang="en-US" sz="1100"/>
              </a:p>
            </xdr:txBody>
          </xdr:sp>
        </xdr:grpSp>
      </xdr:grpSp>
      <xdr:sp macro="" textlink="">
        <xdr:nvSpPr>
          <xdr:cNvPr id="9" name="타원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>
            <a:off x="4146220" y="1882140"/>
            <a:ext cx="198120" cy="228600"/>
          </a:xfrm>
          <a:prstGeom prst="ellipse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t"/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endParaRPr lang="ko-KR" altLang="en-US" sz="1100"/>
          </a:p>
        </xdr:txBody>
      </xdr:sp>
    </xdr:grpSp>
    <xdr:clientData/>
  </xdr:twoCellAnchor>
  <xdr:twoCellAnchor editAs="oneCell">
    <xdr:from>
      <xdr:col>2</xdr:col>
      <xdr:colOff>0</xdr:colOff>
      <xdr:row>100</xdr:row>
      <xdr:rowOff>0</xdr:rowOff>
    </xdr:from>
    <xdr:to>
      <xdr:col>10</xdr:col>
      <xdr:colOff>43621</xdr:colOff>
      <xdr:row>104</xdr:row>
      <xdr:rowOff>108719</xdr:rowOff>
    </xdr:to>
    <xdr:pic>
      <xdr:nvPicPr>
        <xdr:cNvPr id="14" name="Picture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backgroundRemoval t="0" b="100000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429" y="23785286"/>
          <a:ext cx="1567621" cy="1088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163286</xdr:rowOff>
    </xdr:from>
    <xdr:to>
      <xdr:col>9</xdr:col>
      <xdr:colOff>11016</xdr:colOff>
      <xdr:row>5</xdr:row>
      <xdr:rowOff>54427</xdr:rowOff>
    </xdr:to>
    <xdr:grpSp>
      <xdr:nvGrpSpPr>
        <xdr:cNvPr id="15" name="그룹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GrpSpPr/>
      </xdr:nvGrpSpPr>
      <xdr:grpSpPr>
        <a:xfrm>
          <a:off x="625929" y="530679"/>
          <a:ext cx="1154016" cy="585105"/>
          <a:chOff x="601176" y="5872087"/>
          <a:chExt cx="3158023" cy="1557175"/>
        </a:xfrm>
      </xdr:grpSpPr>
      <xdr:pic>
        <xdr:nvPicPr>
          <xdr:cNvPr id="16" name="그림 15">
            <a:extLst>
              <a:ext uri="{FF2B5EF4-FFF2-40B4-BE49-F238E27FC236}">
                <a16:creationId xmlns:a16="http://schemas.microsoft.com/office/drawing/2014/main" id="{00000000-0008-0000-0100-000010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37826"/>
          <a:stretch/>
        </xdr:blipFill>
        <xdr:spPr>
          <a:xfrm>
            <a:off x="601176" y="5872087"/>
            <a:ext cx="3158023" cy="985914"/>
          </a:xfrm>
          <a:prstGeom prst="rect">
            <a:avLst/>
          </a:prstGeom>
        </xdr:spPr>
      </xdr:pic>
      <xdr:pic>
        <xdr:nvPicPr>
          <xdr:cNvPr id="17" name="그림 16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biLevel thresh="75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57684"/>
          <a:stretch/>
        </xdr:blipFill>
        <xdr:spPr>
          <a:xfrm>
            <a:off x="601176" y="6758241"/>
            <a:ext cx="3158023" cy="671021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54429</xdr:colOff>
      <xdr:row>78</xdr:row>
      <xdr:rowOff>81642</xdr:rowOff>
    </xdr:from>
    <xdr:to>
      <xdr:col>10</xdr:col>
      <xdr:colOff>97854</xdr:colOff>
      <xdr:row>84</xdr:row>
      <xdr:rowOff>134515</xdr:rowOff>
    </xdr:to>
    <xdr:grpSp>
      <xdr:nvGrpSpPr>
        <xdr:cNvPr id="7" name="그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pSpPr/>
      </xdr:nvGrpSpPr>
      <xdr:grpSpPr>
        <a:xfrm>
          <a:off x="680358" y="18532928"/>
          <a:ext cx="1376925" cy="1522444"/>
          <a:chOff x="0" y="0"/>
          <a:chExt cx="5583384" cy="4602480"/>
        </a:xfrm>
      </xdr:grpSpPr>
      <xdr:grpSp>
        <xdr:nvGrpSpPr>
          <xdr:cNvPr id="8" name="그룹 7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GrpSpPr/>
        </xdr:nvGrpSpPr>
        <xdr:grpSpPr>
          <a:xfrm>
            <a:off x="0" y="0"/>
            <a:ext cx="5583384" cy="4602480"/>
            <a:chOff x="0" y="0"/>
            <a:chExt cx="5549092" cy="4754880"/>
          </a:xfrm>
        </xdr:grpSpPr>
        <xdr:sp macro="" textlink="">
          <xdr:nvSpPr>
            <xdr:cNvPr id="10" name="타원 9">
              <a:extLst>
                <a:ext uri="{FF2B5EF4-FFF2-40B4-BE49-F238E27FC236}">
                  <a16:creationId xmlns:a16="http://schemas.microsoft.com/office/drawing/2014/main" id="{00000000-0008-0000-0100-00000A000000}"/>
                </a:ext>
              </a:extLst>
            </xdr:cNvPr>
            <xdr:cNvSpPr/>
          </xdr:nvSpPr>
          <xdr:spPr>
            <a:xfrm>
              <a:off x="2784417" y="1485902"/>
              <a:ext cx="1477736" cy="1317170"/>
            </a:xfrm>
            <a:prstGeom prst="ellipse">
              <a:avLst/>
            </a:prstGeom>
            <a:blipFill>
              <a:blip xmlns:r="http://schemas.openxmlformats.org/officeDocument/2006/relationships" r:embed="rId2">
                <a:extLst>
                  <a:ext uri="{BEBA8EAE-BF5A-486C-A8C5-ECC9F3942E4B}">
                    <a14:imgProps xmlns:a14="http://schemas.microsoft.com/office/drawing/2010/main">
                      <a14:imgLayer r:embed="rId3">
                        <a14:imgEffect>
                          <a14:artisticBlur radius="40"/>
                        </a14:imgEffect>
                        <a14:imgEffect>
                          <a14:colorTemperature colorTemp="5300"/>
                        </a14:imgEffect>
                        <a14:imgEffect>
                          <a14:saturation sat="66000"/>
                        </a14:imgEffect>
                      </a14:imgLayer>
                    </a14:imgProps>
                  </a:ext>
                </a:extLst>
              </a:blip>
              <a:stretch>
                <a:fillRect/>
              </a:stretch>
            </a:blip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t"/>
            <a:lstStyle>
              <a:defPPr>
                <a:defRPr lang="ko-KR"/>
              </a:defPPr>
              <a:lvl1pPr marL="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ko-KR" altLang="en-US" sz="1100"/>
            </a:p>
          </xdr:txBody>
        </xdr:sp>
        <xdr:grpSp>
          <xdr:nvGrpSpPr>
            <xdr:cNvPr id="11" name="그룹 10">
              <a:extLst>
                <a:ext uri="{FF2B5EF4-FFF2-40B4-BE49-F238E27FC236}">
                  <a16:creationId xmlns:a16="http://schemas.microsoft.com/office/drawing/2014/main" id="{00000000-0008-0000-0100-00000B000000}"/>
                </a:ext>
              </a:extLst>
            </xdr:cNvPr>
            <xdr:cNvGrpSpPr/>
          </xdr:nvGrpSpPr>
          <xdr:grpSpPr>
            <a:xfrm>
              <a:off x="0" y="0"/>
              <a:ext cx="5549092" cy="4754880"/>
              <a:chOff x="0" y="0"/>
              <a:chExt cx="5549092" cy="4754880"/>
            </a:xfrm>
          </xdr:grpSpPr>
          <xdr:pic>
            <xdr:nvPicPr>
              <xdr:cNvPr id="12" name="그림 11">
                <a:extLst>
                  <a:ext uri="{FF2B5EF4-FFF2-40B4-BE49-F238E27FC236}">
                    <a16:creationId xmlns:a16="http://schemas.microsoft.com/office/drawing/2014/main" id="{00000000-0008-0000-0100-00000C000000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4" cstate="print">
                <a:extLst>
                  <a:ext uri="{BEBA8EAE-BF5A-486C-A8C5-ECC9F3942E4B}">
                    <a14:imgProps xmlns:a14="http://schemas.microsoft.com/office/drawing/2010/main">
                      <a14:imgLayer r:embed="rId5">
                        <a14:imgEffect>
                          <a14:backgroundRemoval t="6800" b="97000" l="3467" r="73733">
                            <a14:backgroundMark x1="24667" y1="63200" x2="61267" y2="75800"/>
                            <a14:backgroundMark x1="56067" y1="63300" x2="32533" y2="67700"/>
                            <a14:backgroundMark x1="42067" y1="64400" x2="50200" y2="61500"/>
                            <a14:backgroundMark x1="64867" y1="31000" x2="64867" y2="31000"/>
                            <a14:backgroundMark x1="51867" y1="31900" x2="51867" y2="31900"/>
                            <a14:backgroundMark x1="54400" y1="27600" x2="54933" y2="35200"/>
                            <a14:backgroundMark x1="52800" y1="38400" x2="50067" y2="37700"/>
                            <a14:backgroundMark x1="48800" y1="28900" x2="50867" y2="33300"/>
                            <a14:backgroundMark x1="33400" y1="61900" x2="24467" y2="58000"/>
                          </a14:backgroundRemoval>
                        </a14:imgEffect>
                        <a14:imgEffect>
                          <a14:saturation sat="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15108" r="29437" b="31477"/>
              <a:stretch/>
            </xdr:blipFill>
            <xdr:spPr>
              <a:xfrm>
                <a:off x="0" y="0"/>
                <a:ext cx="5549092" cy="4754880"/>
              </a:xfrm>
              <a:prstGeom prst="rect">
                <a:avLst/>
              </a:prstGeom>
            </xdr:spPr>
          </xdr:pic>
          <xdr:sp macro="" textlink="">
            <xdr:nvSpPr>
              <xdr:cNvPr id="13" name="타원 12">
                <a:extLst>
                  <a:ext uri="{FF2B5EF4-FFF2-40B4-BE49-F238E27FC236}">
                    <a16:creationId xmlns:a16="http://schemas.microsoft.com/office/drawing/2014/main" id="{00000000-0008-0000-0100-00000D000000}"/>
                  </a:ext>
                </a:extLst>
              </xdr:cNvPr>
              <xdr:cNvSpPr/>
            </xdr:nvSpPr>
            <xdr:spPr>
              <a:xfrm>
                <a:off x="4848916" y="1935766"/>
                <a:ext cx="185531" cy="308113"/>
              </a:xfrm>
              <a:prstGeom prst="ellipse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wrap="square" rtlCol="0" anchor="t"/>
              <a:lstStyle>
                <a:defPPr>
                  <a:defRPr lang="ko-KR"/>
                </a:defPPr>
                <a:lvl1pPr marL="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l"/>
                <a:endParaRPr lang="ko-KR" altLang="en-US" sz="1100"/>
              </a:p>
            </xdr:txBody>
          </xdr:sp>
        </xdr:grpSp>
      </xdr:grpSp>
      <xdr:sp macro="" textlink="">
        <xdr:nvSpPr>
          <xdr:cNvPr id="9" name="타원 8">
            <a:extLst>
              <a:ext uri="{FF2B5EF4-FFF2-40B4-BE49-F238E27FC236}">
                <a16:creationId xmlns:a16="http://schemas.microsoft.com/office/drawing/2014/main" id="{00000000-0008-0000-0100-000009000000}"/>
              </a:ext>
            </a:extLst>
          </xdr:cNvPr>
          <xdr:cNvSpPr/>
        </xdr:nvSpPr>
        <xdr:spPr>
          <a:xfrm>
            <a:off x="4146220" y="1882140"/>
            <a:ext cx="198120" cy="228600"/>
          </a:xfrm>
          <a:prstGeom prst="ellipse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t"/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endParaRPr lang="ko-KR" altLang="en-US" sz="1100"/>
          </a:p>
        </xdr:txBody>
      </xdr:sp>
    </xdr:grpSp>
    <xdr:clientData/>
  </xdr:twoCellAnchor>
  <xdr:twoCellAnchor editAs="oneCell">
    <xdr:from>
      <xdr:col>2</xdr:col>
      <xdr:colOff>0</xdr:colOff>
      <xdr:row>91</xdr:row>
      <xdr:rowOff>0</xdr:rowOff>
    </xdr:from>
    <xdr:to>
      <xdr:col>10</xdr:col>
      <xdr:colOff>77799</xdr:colOff>
      <xdr:row>95</xdr:row>
      <xdr:rowOff>113591</xdr:rowOff>
    </xdr:to>
    <xdr:pic>
      <xdr:nvPicPr>
        <xdr:cNvPr id="14" name="Picture 2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backgroundRemoval t="0" b="100000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429" y="20832536"/>
          <a:ext cx="1601799" cy="10933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24</xdr:row>
          <xdr:rowOff>123825</xdr:rowOff>
        </xdr:from>
        <xdr:to>
          <xdr:col>6</xdr:col>
          <xdr:colOff>180975</xdr:colOff>
          <xdr:row>26</xdr:row>
          <xdr:rowOff>104775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 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24</xdr:row>
          <xdr:rowOff>133350</xdr:rowOff>
        </xdr:from>
        <xdr:to>
          <xdr:col>10</xdr:col>
          <xdr:colOff>371475</xdr:colOff>
          <xdr:row>26</xdr:row>
          <xdr:rowOff>104775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590550</xdr:colOff>
          <xdr:row>42</xdr:row>
          <xdr:rowOff>85725</xdr:rowOff>
        </xdr:from>
        <xdr:to>
          <xdr:col>6</xdr:col>
          <xdr:colOff>438150</xdr:colOff>
          <xdr:row>44</xdr:row>
          <xdr:rowOff>66675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2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 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42</xdr:row>
          <xdr:rowOff>76200</xdr:rowOff>
        </xdr:from>
        <xdr:to>
          <xdr:col>9</xdr:col>
          <xdr:colOff>200025</xdr:colOff>
          <xdr:row>44</xdr:row>
          <xdr:rowOff>66675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2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590550</xdr:colOff>
          <xdr:row>45</xdr:row>
          <xdr:rowOff>19050</xdr:rowOff>
        </xdr:from>
        <xdr:to>
          <xdr:col>7</xdr:col>
          <xdr:colOff>152400</xdr:colOff>
          <xdr:row>47</xdr:row>
          <xdr:rowOff>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2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 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45</xdr:row>
          <xdr:rowOff>19050</xdr:rowOff>
        </xdr:from>
        <xdr:to>
          <xdr:col>8</xdr:col>
          <xdr:colOff>466725</xdr:colOff>
          <xdr:row>47</xdr:row>
          <xdr:rowOff>9525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2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않습니다.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AO188"/>
  <sheetViews>
    <sheetView view="pageBreakPreview" topLeftCell="A69" zoomScale="70" zoomScaleNormal="100" zoomScaleSheetLayoutView="70" workbookViewId="0">
      <selection activeCell="AT16" sqref="AT16"/>
    </sheetView>
  </sheetViews>
  <sheetFormatPr defaultRowHeight="16.5"/>
  <cols>
    <col min="1" max="1" width="3.125" customWidth="1"/>
    <col min="2" max="12" width="2.5" customWidth="1"/>
    <col min="13" max="14" width="4.625" customWidth="1"/>
    <col min="15" max="17" width="2.5" customWidth="1"/>
    <col min="18" max="19" width="4.5" customWidth="1"/>
    <col min="20" max="25" width="2.5" customWidth="1"/>
    <col min="26" max="26" width="4" customWidth="1"/>
    <col min="27" max="41" width="2.5" customWidth="1"/>
    <col min="42" max="42" width="3.125" customWidth="1"/>
  </cols>
  <sheetData>
    <row r="2" spans="2:40" ht="12.75" customHeight="1" thickBot="1"/>
    <row r="3" spans="2:40" ht="18" customHeight="1">
      <c r="C3" s="254"/>
      <c r="D3" s="255"/>
      <c r="E3" s="255"/>
      <c r="F3" s="255"/>
      <c r="G3" s="255"/>
      <c r="H3" s="255"/>
      <c r="I3" s="255"/>
      <c r="J3" s="255"/>
      <c r="K3" s="255" t="s">
        <v>631</v>
      </c>
      <c r="L3" s="255"/>
      <c r="M3" s="255"/>
      <c r="N3" s="255"/>
      <c r="O3" s="255"/>
      <c r="P3" s="255"/>
      <c r="Q3" s="255"/>
      <c r="R3" s="255"/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55"/>
      <c r="AD3" s="255"/>
      <c r="AE3" s="255"/>
      <c r="AF3" s="255"/>
      <c r="AG3" s="255"/>
      <c r="AH3" s="255"/>
      <c r="AI3" s="255"/>
      <c r="AJ3" s="255"/>
      <c r="AK3" s="255"/>
      <c r="AL3" s="255"/>
      <c r="AM3" s="255"/>
      <c r="AN3" s="260"/>
    </row>
    <row r="4" spans="2:40" ht="18" customHeight="1">
      <c r="C4" s="256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7"/>
      <c r="T4" s="257"/>
      <c r="U4" s="257"/>
      <c r="V4" s="257"/>
      <c r="W4" s="257"/>
      <c r="X4" s="257"/>
      <c r="Y4" s="257"/>
      <c r="Z4" s="257"/>
      <c r="AA4" s="257"/>
      <c r="AB4" s="257"/>
      <c r="AC4" s="257"/>
      <c r="AD4" s="257"/>
      <c r="AE4" s="257"/>
      <c r="AF4" s="257"/>
      <c r="AG4" s="257"/>
      <c r="AH4" s="257"/>
      <c r="AI4" s="257"/>
      <c r="AJ4" s="257"/>
      <c r="AK4" s="257"/>
      <c r="AL4" s="257"/>
      <c r="AM4" s="257"/>
      <c r="AN4" s="261"/>
    </row>
    <row r="5" spans="2:40" ht="18" customHeight="1">
      <c r="C5" s="256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7"/>
      <c r="T5" s="257"/>
      <c r="U5" s="257"/>
      <c r="V5" s="257"/>
      <c r="W5" s="257"/>
      <c r="X5" s="257"/>
      <c r="Y5" s="257"/>
      <c r="Z5" s="257"/>
      <c r="AA5" s="257"/>
      <c r="AB5" s="257"/>
      <c r="AC5" s="257"/>
      <c r="AD5" s="257"/>
      <c r="AE5" s="257"/>
      <c r="AF5" s="257"/>
      <c r="AG5" s="257"/>
      <c r="AH5" s="257"/>
      <c r="AI5" s="257"/>
      <c r="AJ5" s="257"/>
      <c r="AK5" s="257"/>
      <c r="AL5" s="257"/>
      <c r="AM5" s="257"/>
      <c r="AN5" s="261"/>
    </row>
    <row r="6" spans="2:40" ht="18" customHeight="1" thickBot="1">
      <c r="C6" s="258"/>
      <c r="D6" s="259"/>
      <c r="E6" s="259"/>
      <c r="F6" s="259"/>
      <c r="G6" s="259"/>
      <c r="H6" s="259"/>
      <c r="I6" s="259"/>
      <c r="J6" s="259"/>
      <c r="K6" s="259"/>
      <c r="L6" s="259"/>
      <c r="M6" s="259"/>
      <c r="N6" s="259"/>
      <c r="O6" s="259"/>
      <c r="P6" s="259"/>
      <c r="Q6" s="259"/>
      <c r="R6" s="259"/>
      <c r="S6" s="259"/>
      <c r="T6" s="259"/>
      <c r="U6" s="259"/>
      <c r="V6" s="259"/>
      <c r="W6" s="259"/>
      <c r="X6" s="259"/>
      <c r="Y6" s="259"/>
      <c r="Z6" s="259"/>
      <c r="AA6" s="259"/>
      <c r="AB6" s="259"/>
      <c r="AC6" s="259"/>
      <c r="AD6" s="259"/>
      <c r="AE6" s="259"/>
      <c r="AF6" s="259"/>
      <c r="AG6" s="259"/>
      <c r="AH6" s="259"/>
      <c r="AI6" s="259"/>
      <c r="AJ6" s="259"/>
      <c r="AK6" s="259"/>
      <c r="AL6" s="259"/>
      <c r="AM6" s="259"/>
      <c r="AN6" s="262"/>
    </row>
    <row r="7" spans="2:40" ht="14.25" customHeight="1" thickBot="1"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</row>
    <row r="8" spans="2:40" ht="13.5" customHeight="1">
      <c r="C8" s="173">
        <v>1</v>
      </c>
      <c r="D8" s="173"/>
      <c r="E8" s="175" t="s">
        <v>0</v>
      </c>
      <c r="F8" s="175"/>
      <c r="G8" s="175"/>
      <c r="H8" s="175"/>
      <c r="I8" s="175"/>
      <c r="J8" s="175"/>
      <c r="K8" s="175"/>
      <c r="L8" s="175"/>
      <c r="M8" s="175"/>
      <c r="N8" s="175"/>
      <c r="O8" s="175"/>
      <c r="P8" s="175"/>
      <c r="Q8" s="175"/>
      <c r="R8" s="175"/>
      <c r="S8" s="175"/>
      <c r="T8" s="175"/>
      <c r="U8" s="175"/>
      <c r="V8" s="175"/>
      <c r="W8" s="175"/>
      <c r="X8" s="175"/>
      <c r="Y8" s="175"/>
      <c r="Z8" s="175"/>
      <c r="AA8" s="175"/>
      <c r="AB8" s="175"/>
      <c r="AC8" s="175"/>
      <c r="AD8" s="175"/>
      <c r="AE8" s="175"/>
      <c r="AF8" s="175"/>
      <c r="AG8" s="175"/>
      <c r="AH8" s="175"/>
      <c r="AI8" s="175"/>
      <c r="AJ8" s="175"/>
      <c r="AK8" s="175"/>
      <c r="AL8" s="175"/>
      <c r="AM8" s="175"/>
      <c r="AN8" s="175"/>
    </row>
    <row r="9" spans="2:40" ht="13.5" customHeight="1" thickBot="1">
      <c r="C9" s="174"/>
      <c r="D9" s="174"/>
      <c r="E9" s="176"/>
      <c r="F9" s="176"/>
      <c r="G9" s="176"/>
      <c r="H9" s="176"/>
      <c r="I9" s="176"/>
      <c r="J9" s="176"/>
      <c r="K9" s="176"/>
      <c r="L9" s="176"/>
      <c r="M9" s="176"/>
      <c r="N9" s="176"/>
      <c r="O9" s="176"/>
      <c r="P9" s="176"/>
      <c r="Q9" s="176"/>
      <c r="R9" s="176"/>
      <c r="S9" s="176"/>
      <c r="T9" s="176"/>
      <c r="U9" s="176"/>
      <c r="V9" s="176"/>
      <c r="W9" s="176"/>
      <c r="X9" s="176"/>
      <c r="Y9" s="176"/>
      <c r="Z9" s="176"/>
      <c r="AA9" s="176"/>
      <c r="AB9" s="176"/>
      <c r="AC9" s="176"/>
      <c r="AD9" s="176"/>
      <c r="AE9" s="176"/>
      <c r="AF9" s="176"/>
      <c r="AG9" s="176"/>
      <c r="AH9" s="176"/>
      <c r="AI9" s="176"/>
      <c r="AJ9" s="176"/>
      <c r="AK9" s="176"/>
      <c r="AL9" s="176"/>
      <c r="AM9" s="176"/>
      <c r="AN9" s="176"/>
    </row>
    <row r="10" spans="2:40" ht="9.9499999999999993" customHeight="1"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</row>
    <row r="11" spans="2:40" ht="23.25" customHeight="1" thickBot="1">
      <c r="B11" s="2"/>
      <c r="C11" s="65" t="s">
        <v>1</v>
      </c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</row>
    <row r="12" spans="2:40" ht="18.75" customHeight="1" thickTop="1">
      <c r="B12" s="2"/>
      <c r="C12" s="263" t="s">
        <v>634</v>
      </c>
      <c r="D12" s="264"/>
      <c r="E12" s="264"/>
      <c r="F12" s="264"/>
      <c r="G12" s="264"/>
      <c r="H12" s="264"/>
      <c r="I12" s="264"/>
      <c r="J12" s="264"/>
      <c r="K12" s="264"/>
      <c r="L12" s="264"/>
      <c r="M12" s="264"/>
      <c r="N12" s="265"/>
      <c r="O12" s="265"/>
      <c r="P12" s="265"/>
      <c r="Q12" s="265"/>
      <c r="R12" s="265"/>
      <c r="S12" s="265"/>
      <c r="T12" s="265"/>
      <c r="U12" s="265"/>
      <c r="V12" s="265"/>
      <c r="W12" s="265"/>
      <c r="X12" s="265"/>
      <c r="Y12" s="265"/>
      <c r="Z12" s="265"/>
      <c r="AA12" s="265"/>
      <c r="AB12" s="265"/>
      <c r="AC12" s="265"/>
      <c r="AD12" s="265"/>
      <c r="AE12" s="265"/>
      <c r="AF12" s="265"/>
      <c r="AG12" s="265"/>
      <c r="AH12" s="265"/>
      <c r="AI12" s="265"/>
      <c r="AJ12" s="265"/>
      <c r="AK12" s="265"/>
      <c r="AL12" s="265"/>
      <c r="AM12" s="265"/>
      <c r="AN12" s="266"/>
    </row>
    <row r="13" spans="2:40" ht="18.75" customHeight="1">
      <c r="B13" s="2"/>
      <c r="C13" s="227" t="s">
        <v>2</v>
      </c>
      <c r="D13" s="228"/>
      <c r="E13" s="228"/>
      <c r="F13" s="228"/>
      <c r="G13" s="228"/>
      <c r="H13" s="228"/>
      <c r="I13" s="228"/>
      <c r="J13" s="228"/>
      <c r="K13" s="228"/>
      <c r="L13" s="228"/>
      <c r="M13" s="228"/>
      <c r="N13" s="245" t="s">
        <v>671</v>
      </c>
      <c r="O13" s="246"/>
      <c r="P13" s="246"/>
      <c r="Q13" s="246"/>
      <c r="R13" s="246"/>
      <c r="S13" s="246"/>
      <c r="T13" s="246"/>
      <c r="U13" s="246"/>
      <c r="V13" s="246"/>
      <c r="W13" s="246"/>
      <c r="X13" s="247"/>
      <c r="Y13" s="248" t="s">
        <v>76</v>
      </c>
      <c r="Z13" s="248"/>
      <c r="AA13" s="248"/>
      <c r="AB13" s="248"/>
      <c r="AC13" s="248"/>
      <c r="AD13" s="248"/>
      <c r="AE13" s="227"/>
      <c r="AF13" s="245" t="s">
        <v>672</v>
      </c>
      <c r="AG13" s="246"/>
      <c r="AH13" s="246"/>
      <c r="AI13" s="246"/>
      <c r="AJ13" s="246"/>
      <c r="AK13" s="246"/>
      <c r="AL13" s="246"/>
      <c r="AM13" s="246"/>
      <c r="AN13" s="246"/>
    </row>
    <row r="14" spans="2:40" ht="18.75" customHeight="1">
      <c r="B14" s="2"/>
      <c r="C14" s="227" t="s">
        <v>4</v>
      </c>
      <c r="D14" s="228"/>
      <c r="E14" s="228"/>
      <c r="F14" s="228"/>
      <c r="G14" s="228"/>
      <c r="H14" s="228"/>
      <c r="I14" s="228"/>
      <c r="J14" s="228"/>
      <c r="K14" s="228"/>
      <c r="L14" s="228"/>
      <c r="M14" s="228"/>
      <c r="N14" s="249" t="s">
        <v>674</v>
      </c>
      <c r="O14" s="250"/>
      <c r="P14" s="250"/>
      <c r="Q14" s="250"/>
      <c r="R14" s="250"/>
      <c r="S14" s="250"/>
      <c r="T14" s="250"/>
      <c r="U14" s="250"/>
      <c r="V14" s="250"/>
      <c r="W14" s="250"/>
      <c r="X14" s="251"/>
      <c r="Y14" s="248" t="s">
        <v>5</v>
      </c>
      <c r="Z14" s="248"/>
      <c r="AA14" s="248"/>
      <c r="AB14" s="248"/>
      <c r="AC14" s="248"/>
      <c r="AD14" s="248"/>
      <c r="AE14" s="227"/>
      <c r="AF14" s="252" t="s">
        <v>673</v>
      </c>
      <c r="AG14" s="253"/>
      <c r="AH14" s="253"/>
      <c r="AI14" s="253"/>
      <c r="AJ14" s="253"/>
      <c r="AK14" s="253"/>
      <c r="AL14" s="253"/>
      <c r="AM14" s="253"/>
      <c r="AN14" s="253"/>
    </row>
    <row r="15" spans="2:40" ht="18.75" customHeight="1">
      <c r="B15" s="2"/>
      <c r="C15" s="227" t="s">
        <v>77</v>
      </c>
      <c r="D15" s="228"/>
      <c r="E15" s="228"/>
      <c r="F15" s="228"/>
      <c r="G15" s="228"/>
      <c r="H15" s="228"/>
      <c r="I15" s="228"/>
      <c r="J15" s="228"/>
      <c r="K15" s="228"/>
      <c r="L15" s="228"/>
      <c r="M15" s="228"/>
      <c r="N15" s="229"/>
      <c r="O15" s="230"/>
      <c r="P15" s="230"/>
      <c r="Q15" s="230"/>
      <c r="R15" s="230"/>
      <c r="S15" s="230"/>
      <c r="T15" s="230"/>
      <c r="U15" s="230"/>
      <c r="V15" s="230"/>
      <c r="W15" s="230"/>
      <c r="X15" s="230"/>
      <c r="Y15" s="230"/>
      <c r="Z15" s="230"/>
      <c r="AA15" s="230"/>
      <c r="AB15" s="230"/>
      <c r="AC15" s="230"/>
      <c r="AD15" s="230"/>
      <c r="AE15" s="230"/>
      <c r="AF15" s="230"/>
      <c r="AG15" s="230"/>
      <c r="AH15" s="230"/>
      <c r="AI15" s="230"/>
      <c r="AJ15" s="230"/>
      <c r="AK15" s="230"/>
      <c r="AL15" s="230"/>
      <c r="AM15" s="230"/>
      <c r="AN15" s="230"/>
    </row>
    <row r="16" spans="2:40" ht="18.75" customHeight="1">
      <c r="B16" s="2"/>
      <c r="C16" s="227" t="s">
        <v>629</v>
      </c>
      <c r="D16" s="228"/>
      <c r="E16" s="228"/>
      <c r="F16" s="228"/>
      <c r="G16" s="228"/>
      <c r="H16" s="228"/>
      <c r="I16" s="228"/>
      <c r="J16" s="228"/>
      <c r="K16" s="228"/>
      <c r="L16" s="228"/>
      <c r="M16" s="228"/>
      <c r="N16" s="243"/>
      <c r="O16" s="244"/>
      <c r="P16" s="244"/>
      <c r="Q16" s="244"/>
      <c r="R16" s="244"/>
      <c r="S16" s="244"/>
      <c r="T16" s="244"/>
      <c r="U16" s="244"/>
      <c r="V16" s="244"/>
      <c r="W16" s="244"/>
      <c r="X16" s="244"/>
      <c r="Y16" s="244"/>
      <c r="Z16" s="244"/>
      <c r="AA16" s="244"/>
      <c r="AB16" s="244"/>
      <c r="AC16" s="244"/>
      <c r="AD16" s="244"/>
      <c r="AE16" s="244"/>
      <c r="AF16" s="244"/>
      <c r="AG16" s="244"/>
      <c r="AH16" s="244"/>
      <c r="AI16" s="244"/>
      <c r="AJ16" s="244"/>
      <c r="AK16" s="244"/>
      <c r="AL16" s="244"/>
      <c r="AM16" s="244"/>
      <c r="AN16" s="229"/>
    </row>
    <row r="17" spans="2:41" ht="18.75" customHeight="1">
      <c r="B17" s="2"/>
      <c r="C17" s="231" t="s">
        <v>675</v>
      </c>
      <c r="D17" s="232"/>
      <c r="E17" s="232"/>
      <c r="F17" s="232"/>
      <c r="G17" s="232"/>
      <c r="H17" s="232"/>
      <c r="I17" s="232"/>
      <c r="J17" s="232"/>
      <c r="K17" s="232"/>
      <c r="L17" s="232"/>
      <c r="M17" s="232"/>
      <c r="N17" s="235" t="s">
        <v>676</v>
      </c>
      <c r="O17" s="235"/>
      <c r="P17" s="235"/>
      <c r="Q17" s="235"/>
      <c r="R17" s="235"/>
      <c r="S17" s="235"/>
      <c r="T17" s="235"/>
      <c r="U17" s="235"/>
      <c r="V17" s="235"/>
      <c r="W17" s="235"/>
      <c r="X17" s="235"/>
      <c r="Y17" s="235"/>
      <c r="Z17" s="235"/>
      <c r="AA17" s="235"/>
      <c r="AB17" s="235"/>
      <c r="AC17" s="235"/>
      <c r="AD17" s="235"/>
      <c r="AE17" s="235"/>
      <c r="AF17" s="235"/>
      <c r="AG17" s="235"/>
      <c r="AH17" s="235"/>
      <c r="AI17" s="235"/>
      <c r="AJ17" s="235"/>
      <c r="AK17" s="235"/>
      <c r="AL17" s="235"/>
      <c r="AM17" s="235"/>
      <c r="AN17" s="236"/>
    </row>
    <row r="18" spans="2:41" ht="18.75" customHeight="1">
      <c r="C18" s="231"/>
      <c r="D18" s="232"/>
      <c r="E18" s="232"/>
      <c r="F18" s="232"/>
      <c r="G18" s="232"/>
      <c r="H18" s="232"/>
      <c r="I18" s="232"/>
      <c r="J18" s="232"/>
      <c r="K18" s="232"/>
      <c r="L18" s="232"/>
      <c r="M18" s="232"/>
      <c r="N18" s="235"/>
      <c r="O18" s="235"/>
      <c r="P18" s="235"/>
      <c r="Q18" s="235"/>
      <c r="R18" s="235"/>
      <c r="S18" s="235"/>
      <c r="T18" s="235"/>
      <c r="U18" s="235"/>
      <c r="V18" s="235"/>
      <c r="W18" s="235"/>
      <c r="X18" s="235"/>
      <c r="Y18" s="235"/>
      <c r="Z18" s="235"/>
      <c r="AA18" s="235"/>
      <c r="AB18" s="235"/>
      <c r="AC18" s="235"/>
      <c r="AD18" s="235"/>
      <c r="AE18" s="235"/>
      <c r="AF18" s="235"/>
      <c r="AG18" s="235"/>
      <c r="AH18" s="235"/>
      <c r="AI18" s="235"/>
      <c r="AJ18" s="235"/>
      <c r="AK18" s="235"/>
      <c r="AL18" s="235"/>
      <c r="AM18" s="235"/>
      <c r="AN18" s="236"/>
    </row>
    <row r="19" spans="2:41" ht="18.75" customHeight="1">
      <c r="C19" s="231"/>
      <c r="D19" s="232"/>
      <c r="E19" s="232"/>
      <c r="F19" s="232"/>
      <c r="G19" s="232"/>
      <c r="H19" s="232"/>
      <c r="I19" s="232"/>
      <c r="J19" s="232"/>
      <c r="K19" s="232"/>
      <c r="L19" s="232"/>
      <c r="M19" s="232"/>
      <c r="N19" s="235"/>
      <c r="O19" s="235"/>
      <c r="P19" s="235"/>
      <c r="Q19" s="235"/>
      <c r="R19" s="235"/>
      <c r="S19" s="235"/>
      <c r="T19" s="235"/>
      <c r="U19" s="235"/>
      <c r="V19" s="235"/>
      <c r="W19" s="235"/>
      <c r="X19" s="235"/>
      <c r="Y19" s="235"/>
      <c r="Z19" s="235"/>
      <c r="AA19" s="235"/>
      <c r="AB19" s="235"/>
      <c r="AC19" s="235"/>
      <c r="AD19" s="235"/>
      <c r="AE19" s="235"/>
      <c r="AF19" s="235"/>
      <c r="AG19" s="235"/>
      <c r="AH19" s="235"/>
      <c r="AI19" s="235"/>
      <c r="AJ19" s="235"/>
      <c r="AK19" s="235"/>
      <c r="AL19" s="235"/>
      <c r="AM19" s="235"/>
      <c r="AN19" s="236"/>
    </row>
    <row r="20" spans="2:41" ht="18.75" customHeight="1">
      <c r="C20" s="231"/>
      <c r="D20" s="232"/>
      <c r="E20" s="232"/>
      <c r="F20" s="232"/>
      <c r="G20" s="232"/>
      <c r="H20" s="232"/>
      <c r="I20" s="232"/>
      <c r="J20" s="232"/>
      <c r="K20" s="232"/>
      <c r="L20" s="232"/>
      <c r="M20" s="232"/>
      <c r="N20" s="235"/>
      <c r="O20" s="235"/>
      <c r="P20" s="235"/>
      <c r="Q20" s="235"/>
      <c r="R20" s="235"/>
      <c r="S20" s="235"/>
      <c r="T20" s="235"/>
      <c r="U20" s="235"/>
      <c r="V20" s="235"/>
      <c r="W20" s="235"/>
      <c r="X20" s="235"/>
      <c r="Y20" s="235"/>
      <c r="Z20" s="235"/>
      <c r="AA20" s="235"/>
      <c r="AB20" s="235"/>
      <c r="AC20" s="235"/>
      <c r="AD20" s="235"/>
      <c r="AE20" s="235"/>
      <c r="AF20" s="235"/>
      <c r="AG20" s="235"/>
      <c r="AH20" s="235"/>
      <c r="AI20" s="235"/>
      <c r="AJ20" s="235"/>
      <c r="AK20" s="235"/>
      <c r="AL20" s="235"/>
      <c r="AM20" s="235"/>
      <c r="AN20" s="236"/>
    </row>
    <row r="21" spans="2:41" ht="18.75" customHeight="1">
      <c r="C21" s="231"/>
      <c r="D21" s="232"/>
      <c r="E21" s="232"/>
      <c r="F21" s="232"/>
      <c r="G21" s="232"/>
      <c r="H21" s="232"/>
      <c r="I21" s="232"/>
      <c r="J21" s="232"/>
      <c r="K21" s="232"/>
      <c r="L21" s="232"/>
      <c r="M21" s="232"/>
      <c r="N21" s="235"/>
      <c r="O21" s="235"/>
      <c r="P21" s="235"/>
      <c r="Q21" s="235"/>
      <c r="R21" s="235"/>
      <c r="S21" s="235"/>
      <c r="T21" s="235"/>
      <c r="U21" s="235"/>
      <c r="V21" s="235"/>
      <c r="W21" s="235"/>
      <c r="X21" s="235"/>
      <c r="Y21" s="235"/>
      <c r="Z21" s="235"/>
      <c r="AA21" s="235"/>
      <c r="AB21" s="235"/>
      <c r="AC21" s="235"/>
      <c r="AD21" s="235"/>
      <c r="AE21" s="235"/>
      <c r="AF21" s="235"/>
      <c r="AG21" s="235"/>
      <c r="AH21" s="235"/>
      <c r="AI21" s="235"/>
      <c r="AJ21" s="235"/>
      <c r="AK21" s="235"/>
      <c r="AL21" s="235"/>
      <c r="AM21" s="235"/>
      <c r="AN21" s="236"/>
    </row>
    <row r="22" spans="2:41" ht="18.75" customHeight="1">
      <c r="C22" s="231"/>
      <c r="D22" s="232"/>
      <c r="E22" s="232"/>
      <c r="F22" s="232"/>
      <c r="G22" s="232"/>
      <c r="H22" s="232"/>
      <c r="I22" s="232"/>
      <c r="J22" s="232"/>
      <c r="K22" s="232"/>
      <c r="L22" s="232"/>
      <c r="M22" s="232"/>
      <c r="N22" s="235"/>
      <c r="O22" s="235"/>
      <c r="P22" s="235"/>
      <c r="Q22" s="235"/>
      <c r="R22" s="235"/>
      <c r="S22" s="235"/>
      <c r="T22" s="235"/>
      <c r="U22" s="235"/>
      <c r="V22" s="235"/>
      <c r="W22" s="235"/>
      <c r="X22" s="235"/>
      <c r="Y22" s="235"/>
      <c r="Z22" s="235"/>
      <c r="AA22" s="235"/>
      <c r="AB22" s="235"/>
      <c r="AC22" s="235"/>
      <c r="AD22" s="235"/>
      <c r="AE22" s="235"/>
      <c r="AF22" s="235"/>
      <c r="AG22" s="235"/>
      <c r="AH22" s="235"/>
      <c r="AI22" s="235"/>
      <c r="AJ22" s="235"/>
      <c r="AK22" s="235"/>
      <c r="AL22" s="235"/>
      <c r="AM22" s="235"/>
      <c r="AN22" s="236"/>
    </row>
    <row r="23" spans="2:41" ht="18.75" customHeight="1">
      <c r="C23" s="231"/>
      <c r="D23" s="232"/>
      <c r="E23" s="232"/>
      <c r="F23" s="232"/>
      <c r="G23" s="232"/>
      <c r="H23" s="232"/>
      <c r="I23" s="232"/>
      <c r="J23" s="232"/>
      <c r="K23" s="232"/>
      <c r="L23" s="232"/>
      <c r="M23" s="232"/>
      <c r="N23" s="235"/>
      <c r="O23" s="235"/>
      <c r="P23" s="235"/>
      <c r="Q23" s="235"/>
      <c r="R23" s="235"/>
      <c r="S23" s="235"/>
      <c r="T23" s="235"/>
      <c r="U23" s="235"/>
      <c r="V23" s="235"/>
      <c r="W23" s="235"/>
      <c r="X23" s="235"/>
      <c r="Y23" s="235"/>
      <c r="Z23" s="235"/>
      <c r="AA23" s="235"/>
      <c r="AB23" s="235"/>
      <c r="AC23" s="235"/>
      <c r="AD23" s="235"/>
      <c r="AE23" s="235"/>
      <c r="AF23" s="235"/>
      <c r="AG23" s="235"/>
      <c r="AH23" s="235"/>
      <c r="AI23" s="235"/>
      <c r="AJ23" s="235"/>
      <c r="AK23" s="235"/>
      <c r="AL23" s="235"/>
      <c r="AM23" s="235"/>
      <c r="AN23" s="236"/>
    </row>
    <row r="24" spans="2:41" ht="18.75" customHeight="1" thickBot="1">
      <c r="C24" s="233"/>
      <c r="D24" s="234"/>
      <c r="E24" s="234"/>
      <c r="F24" s="234"/>
      <c r="G24" s="234"/>
      <c r="H24" s="234"/>
      <c r="I24" s="234"/>
      <c r="J24" s="234"/>
      <c r="K24" s="234"/>
      <c r="L24" s="234"/>
      <c r="M24" s="234"/>
      <c r="N24" s="237"/>
      <c r="O24" s="237"/>
      <c r="P24" s="237"/>
      <c r="Q24" s="237"/>
      <c r="R24" s="237"/>
      <c r="S24" s="237"/>
      <c r="T24" s="237"/>
      <c r="U24" s="237"/>
      <c r="V24" s="237"/>
      <c r="W24" s="237"/>
      <c r="X24" s="237"/>
      <c r="Y24" s="237"/>
      <c r="Z24" s="237"/>
      <c r="AA24" s="237"/>
      <c r="AB24" s="237"/>
      <c r="AC24" s="237"/>
      <c r="AD24" s="237"/>
      <c r="AE24" s="237"/>
      <c r="AF24" s="237"/>
      <c r="AG24" s="237"/>
      <c r="AH24" s="237"/>
      <c r="AI24" s="237"/>
      <c r="AJ24" s="237"/>
      <c r="AK24" s="237"/>
      <c r="AL24" s="237"/>
      <c r="AM24" s="237"/>
      <c r="AN24" s="238"/>
    </row>
    <row r="25" spans="2:41" ht="18.75" customHeight="1"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</row>
    <row r="26" spans="2:41" ht="21" thickBot="1">
      <c r="C26" s="65" t="s">
        <v>3</v>
      </c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</row>
    <row r="27" spans="2:41" ht="23.25" customHeight="1" thickTop="1">
      <c r="C27" s="66" t="s">
        <v>6</v>
      </c>
      <c r="D27" s="67"/>
      <c r="E27" s="67"/>
      <c r="F27" s="67"/>
      <c r="G27" s="67"/>
      <c r="H27" s="67"/>
      <c r="I27" s="67"/>
      <c r="J27" s="67"/>
      <c r="K27" s="239"/>
      <c r="L27" s="239"/>
      <c r="M27" s="239"/>
      <c r="N27" s="239"/>
      <c r="O27" s="239"/>
      <c r="P27" s="239"/>
      <c r="Q27" s="239"/>
      <c r="R27" s="239"/>
      <c r="S27" s="239"/>
      <c r="T27" s="239"/>
      <c r="U27" s="240"/>
      <c r="V27" s="66" t="s">
        <v>7</v>
      </c>
      <c r="W27" s="67"/>
      <c r="X27" s="67"/>
      <c r="Y27" s="67"/>
      <c r="Z27" s="67"/>
      <c r="AA27" s="67"/>
      <c r="AB27" s="67"/>
      <c r="AC27" s="67"/>
      <c r="AD27" s="241"/>
      <c r="AE27" s="241"/>
      <c r="AF27" s="241"/>
      <c r="AG27" s="241"/>
      <c r="AH27" s="241"/>
      <c r="AI27" s="241"/>
      <c r="AJ27" s="241"/>
      <c r="AK27" s="241"/>
      <c r="AL27" s="241"/>
      <c r="AM27" s="241"/>
      <c r="AN27" s="242"/>
    </row>
    <row r="28" spans="2:41" ht="18.75" customHeight="1">
      <c r="C28" s="216" t="s">
        <v>8</v>
      </c>
      <c r="D28" s="217"/>
      <c r="E28" s="217"/>
      <c r="F28" s="217"/>
      <c r="G28" s="217"/>
      <c r="H28" s="217"/>
      <c r="I28" s="217"/>
      <c r="J28" s="217"/>
      <c r="K28" s="118"/>
      <c r="L28" s="118"/>
      <c r="M28" s="118"/>
      <c r="N28" s="118"/>
      <c r="O28" s="118"/>
      <c r="P28" s="118"/>
      <c r="Q28" s="118"/>
      <c r="R28" s="118"/>
      <c r="S28" s="118"/>
      <c r="T28" s="118"/>
      <c r="U28" s="218"/>
      <c r="V28" s="216" t="s">
        <v>9</v>
      </c>
      <c r="W28" s="217"/>
      <c r="X28" s="217"/>
      <c r="Y28" s="217"/>
      <c r="Z28" s="217"/>
      <c r="AA28" s="217"/>
      <c r="AB28" s="217"/>
      <c r="AC28" s="217"/>
      <c r="AD28" s="225"/>
      <c r="AE28" s="225"/>
      <c r="AF28" s="225"/>
      <c r="AG28" s="225"/>
      <c r="AH28" s="225"/>
      <c r="AI28" s="225"/>
      <c r="AJ28" s="225"/>
      <c r="AK28" s="225"/>
      <c r="AL28" s="225"/>
      <c r="AM28" s="225"/>
      <c r="AN28" s="226"/>
    </row>
    <row r="29" spans="2:41" ht="18.75" customHeight="1" thickBot="1">
      <c r="C29" s="216" t="s">
        <v>10</v>
      </c>
      <c r="D29" s="217"/>
      <c r="E29" s="217"/>
      <c r="F29" s="217"/>
      <c r="G29" s="217"/>
      <c r="H29" s="217"/>
      <c r="I29" s="217"/>
      <c r="J29" s="217"/>
      <c r="K29" s="118" t="s">
        <v>682</v>
      </c>
      <c r="L29" s="118"/>
      <c r="M29" s="118"/>
      <c r="N29" s="118"/>
      <c r="O29" s="118"/>
      <c r="P29" s="118"/>
      <c r="Q29" s="118"/>
      <c r="R29" s="118"/>
      <c r="S29" s="118"/>
      <c r="T29" s="118"/>
      <c r="U29" s="218"/>
      <c r="V29" s="216" t="s">
        <v>10</v>
      </c>
      <c r="W29" s="217"/>
      <c r="X29" s="217"/>
      <c r="Y29" s="217"/>
      <c r="Z29" s="217"/>
      <c r="AA29" s="217"/>
      <c r="AB29" s="217"/>
      <c r="AC29" s="217"/>
      <c r="AD29" s="118" t="s">
        <v>682</v>
      </c>
      <c r="AE29" s="118"/>
      <c r="AF29" s="118"/>
      <c r="AG29" s="118"/>
      <c r="AH29" s="118"/>
      <c r="AI29" s="118"/>
      <c r="AJ29" s="118"/>
      <c r="AK29" s="118"/>
      <c r="AL29" s="118"/>
      <c r="AM29" s="118"/>
      <c r="AN29" s="218"/>
    </row>
    <row r="30" spans="2:41" ht="18.75" customHeight="1" thickTop="1" thickBot="1">
      <c r="C30" s="216" t="s">
        <v>11</v>
      </c>
      <c r="D30" s="217"/>
      <c r="E30" s="217"/>
      <c r="F30" s="217"/>
      <c r="G30" s="217"/>
      <c r="H30" s="217"/>
      <c r="I30" s="217"/>
      <c r="J30" s="217"/>
      <c r="K30" s="118" t="s">
        <v>677</v>
      </c>
      <c r="L30" s="118"/>
      <c r="M30" s="118"/>
      <c r="N30" s="118"/>
      <c r="O30" s="118"/>
      <c r="P30" s="118"/>
      <c r="Q30" s="118"/>
      <c r="R30" s="118"/>
      <c r="S30" s="118"/>
      <c r="T30" s="118"/>
      <c r="U30" s="218"/>
      <c r="V30" s="216" t="s">
        <v>11</v>
      </c>
      <c r="W30" s="217"/>
      <c r="X30" s="217"/>
      <c r="Y30" s="217"/>
      <c r="Z30" s="217"/>
      <c r="AA30" s="217"/>
      <c r="AB30" s="217"/>
      <c r="AC30" s="217"/>
      <c r="AD30" s="118" t="s">
        <v>677</v>
      </c>
      <c r="AE30" s="118"/>
      <c r="AF30" s="118"/>
      <c r="AG30" s="118"/>
      <c r="AH30" s="118"/>
      <c r="AI30" s="118"/>
      <c r="AJ30" s="118"/>
      <c r="AK30" s="118"/>
      <c r="AL30" s="118"/>
      <c r="AM30" s="118"/>
      <c r="AN30" s="218"/>
      <c r="AO30" s="3"/>
    </row>
    <row r="31" spans="2:41" ht="18.75" customHeight="1" thickTop="1" thickBot="1">
      <c r="C31" s="208" t="s">
        <v>75</v>
      </c>
      <c r="D31" s="209"/>
      <c r="E31" s="209"/>
      <c r="F31" s="209"/>
      <c r="G31" s="209"/>
      <c r="H31" s="209"/>
      <c r="I31" s="209"/>
      <c r="J31" s="209"/>
      <c r="K31" s="219"/>
      <c r="L31" s="220"/>
      <c r="M31" s="220"/>
      <c r="N31" s="220"/>
      <c r="O31" s="220"/>
      <c r="P31" s="220"/>
      <c r="Q31" s="220"/>
      <c r="R31" s="220"/>
      <c r="S31" s="220"/>
      <c r="T31" s="220"/>
      <c r="U31" s="221"/>
      <c r="V31" s="208" t="s">
        <v>74</v>
      </c>
      <c r="W31" s="209"/>
      <c r="X31" s="209"/>
      <c r="Y31" s="209"/>
      <c r="Z31" s="209"/>
      <c r="AA31" s="209"/>
      <c r="AB31" s="209"/>
      <c r="AC31" s="209"/>
      <c r="AD31" s="222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3"/>
    </row>
    <row r="32" spans="2:41" ht="18.75" customHeight="1" thickTop="1"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3"/>
    </row>
    <row r="33" spans="3:40" ht="21" thickBot="1">
      <c r="C33" s="65" t="s">
        <v>81</v>
      </c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4"/>
      <c r="V33" s="65" t="s">
        <v>78</v>
      </c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</row>
    <row r="34" spans="3:40" ht="23.25" customHeight="1" thickTop="1" thickBot="1">
      <c r="C34" s="66" t="s">
        <v>82</v>
      </c>
      <c r="D34" s="67"/>
      <c r="E34" s="67"/>
      <c r="F34" s="67"/>
      <c r="G34" s="67"/>
      <c r="H34" s="67"/>
      <c r="I34" s="67"/>
      <c r="J34" s="67"/>
      <c r="K34" s="68" t="s">
        <v>83</v>
      </c>
      <c r="L34" s="94"/>
      <c r="M34" s="94"/>
      <c r="N34" s="94"/>
      <c r="O34" s="94"/>
      <c r="P34" s="94"/>
      <c r="Q34" s="94"/>
      <c r="R34" s="94"/>
      <c r="S34" s="94"/>
      <c r="T34" s="94"/>
      <c r="U34" s="5"/>
      <c r="V34" s="66" t="s">
        <v>79</v>
      </c>
      <c r="W34" s="67"/>
      <c r="X34" s="67"/>
      <c r="Y34" s="67"/>
      <c r="Z34" s="67"/>
      <c r="AA34" s="67"/>
      <c r="AB34" s="67"/>
      <c r="AC34" s="67"/>
      <c r="AD34" s="67" t="s">
        <v>80</v>
      </c>
      <c r="AE34" s="67"/>
      <c r="AF34" s="67"/>
      <c r="AG34" s="67"/>
      <c r="AH34" s="67"/>
      <c r="AI34" s="67"/>
      <c r="AJ34" s="67"/>
      <c r="AK34" s="67"/>
      <c r="AL34" s="67"/>
      <c r="AM34" s="67"/>
      <c r="AN34" s="68"/>
    </row>
    <row r="35" spans="3:40" ht="18.75" customHeight="1" thickTop="1" thickBot="1">
      <c r="C35" s="117" t="s">
        <v>85</v>
      </c>
      <c r="D35" s="118"/>
      <c r="E35" s="118"/>
      <c r="F35" s="118"/>
      <c r="G35" s="118"/>
      <c r="H35" s="118"/>
      <c r="I35" s="118"/>
      <c r="J35" s="118"/>
      <c r="K35" s="203">
        <v>4</v>
      </c>
      <c r="L35" s="204"/>
      <c r="M35" s="204"/>
      <c r="N35" s="204"/>
      <c r="O35" s="204"/>
      <c r="P35" s="204"/>
      <c r="Q35" s="204"/>
      <c r="R35" s="204"/>
      <c r="S35" s="204"/>
      <c r="T35" s="204"/>
      <c r="U35" s="6"/>
      <c r="V35" s="117" t="s">
        <v>636</v>
      </c>
      <c r="W35" s="118"/>
      <c r="X35" s="118"/>
      <c r="Y35" s="118"/>
      <c r="Z35" s="118"/>
      <c r="AA35" s="118"/>
      <c r="AB35" s="118"/>
      <c r="AC35" s="118"/>
      <c r="AD35" s="118" t="s">
        <v>678</v>
      </c>
      <c r="AE35" s="118"/>
      <c r="AF35" s="118"/>
      <c r="AG35" s="118"/>
      <c r="AH35" s="118"/>
      <c r="AI35" s="118"/>
      <c r="AJ35" s="118"/>
      <c r="AK35" s="118"/>
      <c r="AL35" s="118"/>
      <c r="AM35" s="118"/>
      <c r="AN35" s="215"/>
    </row>
    <row r="36" spans="3:40" ht="18.75" customHeight="1" thickTop="1" thickBot="1">
      <c r="C36" s="117" t="s">
        <v>84</v>
      </c>
      <c r="D36" s="118"/>
      <c r="E36" s="118"/>
      <c r="F36" s="118"/>
      <c r="G36" s="118"/>
      <c r="H36" s="118"/>
      <c r="I36" s="118"/>
      <c r="J36" s="118"/>
      <c r="K36" s="203">
        <v>9</v>
      </c>
      <c r="L36" s="204"/>
      <c r="M36" s="204"/>
      <c r="N36" s="204"/>
      <c r="O36" s="204"/>
      <c r="P36" s="204"/>
      <c r="Q36" s="204"/>
      <c r="R36" s="204"/>
      <c r="S36" s="204"/>
      <c r="T36" s="204"/>
      <c r="U36" s="6"/>
      <c r="V36" s="117" t="s">
        <v>637</v>
      </c>
      <c r="W36" s="118"/>
      <c r="X36" s="118"/>
      <c r="Y36" s="118"/>
      <c r="Z36" s="118"/>
      <c r="AA36" s="118"/>
      <c r="AB36" s="118"/>
      <c r="AC36" s="118"/>
      <c r="AD36" s="118" t="s">
        <v>678</v>
      </c>
      <c r="AE36" s="118"/>
      <c r="AF36" s="118"/>
      <c r="AG36" s="118"/>
      <c r="AH36" s="118"/>
      <c r="AI36" s="118"/>
      <c r="AJ36" s="118"/>
      <c r="AK36" s="118"/>
      <c r="AL36" s="118"/>
      <c r="AM36" s="118"/>
      <c r="AN36" s="215"/>
    </row>
    <row r="37" spans="3:40" ht="18.75" customHeight="1" thickTop="1" thickBot="1">
      <c r="C37" s="117" t="s">
        <v>86</v>
      </c>
      <c r="D37" s="118"/>
      <c r="E37" s="118"/>
      <c r="F37" s="118"/>
      <c r="G37" s="118"/>
      <c r="H37" s="118"/>
      <c r="I37" s="118"/>
      <c r="J37" s="118"/>
      <c r="K37" s="203">
        <v>15</v>
      </c>
      <c r="L37" s="204"/>
      <c r="M37" s="204"/>
      <c r="N37" s="204"/>
      <c r="O37" s="204"/>
      <c r="P37" s="204"/>
      <c r="Q37" s="204"/>
      <c r="R37" s="204"/>
      <c r="S37" s="204"/>
      <c r="T37" s="204"/>
      <c r="U37" s="6"/>
      <c r="V37" s="205"/>
      <c r="W37" s="206"/>
      <c r="X37" s="206"/>
      <c r="Y37" s="206"/>
      <c r="Z37" s="206"/>
      <c r="AA37" s="206"/>
      <c r="AB37" s="206"/>
      <c r="AC37" s="206"/>
      <c r="AD37" s="206"/>
      <c r="AE37" s="206"/>
      <c r="AF37" s="206"/>
      <c r="AG37" s="206"/>
      <c r="AH37" s="206"/>
      <c r="AI37" s="206"/>
      <c r="AJ37" s="206"/>
      <c r="AK37" s="206"/>
      <c r="AL37" s="206"/>
      <c r="AM37" s="206"/>
      <c r="AN37" s="207"/>
    </row>
    <row r="38" spans="3:40" ht="18.75" customHeight="1" thickTop="1" thickBot="1">
      <c r="C38" s="117" t="s">
        <v>87</v>
      </c>
      <c r="D38" s="118"/>
      <c r="E38" s="118"/>
      <c r="F38" s="118"/>
      <c r="G38" s="118"/>
      <c r="H38" s="118"/>
      <c r="I38" s="118"/>
      <c r="J38" s="118"/>
      <c r="K38" s="203">
        <v>60</v>
      </c>
      <c r="L38" s="204"/>
      <c r="M38" s="204"/>
      <c r="N38" s="204"/>
      <c r="O38" s="204"/>
      <c r="P38" s="204"/>
      <c r="Q38" s="204"/>
      <c r="R38" s="204"/>
      <c r="S38" s="204"/>
      <c r="T38" s="204"/>
      <c r="U38" s="6"/>
      <c r="V38" s="205"/>
      <c r="W38" s="206"/>
      <c r="X38" s="206"/>
      <c r="Y38" s="206"/>
      <c r="Z38" s="206"/>
      <c r="AA38" s="206"/>
      <c r="AB38" s="206"/>
      <c r="AC38" s="206"/>
      <c r="AD38" s="206"/>
      <c r="AE38" s="206"/>
      <c r="AF38" s="206"/>
      <c r="AG38" s="206"/>
      <c r="AH38" s="206"/>
      <c r="AI38" s="206"/>
      <c r="AJ38" s="206"/>
      <c r="AK38" s="206"/>
      <c r="AL38" s="206"/>
      <c r="AM38" s="206"/>
      <c r="AN38" s="207"/>
    </row>
    <row r="39" spans="3:40" ht="18.75" customHeight="1" thickTop="1" thickBot="1">
      <c r="C39" s="117" t="s">
        <v>88</v>
      </c>
      <c r="D39" s="118"/>
      <c r="E39" s="118"/>
      <c r="F39" s="118"/>
      <c r="G39" s="118"/>
      <c r="H39" s="118"/>
      <c r="I39" s="118"/>
      <c r="J39" s="118"/>
      <c r="K39" s="203">
        <v>2</v>
      </c>
      <c r="L39" s="204"/>
      <c r="M39" s="204"/>
      <c r="N39" s="204"/>
      <c r="O39" s="204"/>
      <c r="P39" s="204"/>
      <c r="Q39" s="204"/>
      <c r="R39" s="204"/>
      <c r="S39" s="204"/>
      <c r="T39" s="204"/>
      <c r="U39" s="6"/>
      <c r="V39" s="205"/>
      <c r="W39" s="206"/>
      <c r="X39" s="206"/>
      <c r="Y39" s="206"/>
      <c r="Z39" s="206"/>
      <c r="AA39" s="206"/>
      <c r="AB39" s="206"/>
      <c r="AC39" s="206"/>
      <c r="AD39" s="206"/>
      <c r="AE39" s="206"/>
      <c r="AF39" s="206"/>
      <c r="AG39" s="206"/>
      <c r="AH39" s="206"/>
      <c r="AI39" s="206"/>
      <c r="AJ39" s="206"/>
      <c r="AK39" s="206"/>
      <c r="AL39" s="206"/>
      <c r="AM39" s="206"/>
      <c r="AN39" s="207"/>
    </row>
    <row r="40" spans="3:40" ht="18.75" customHeight="1" thickTop="1" thickBot="1">
      <c r="C40" s="208" t="s">
        <v>95</v>
      </c>
      <c r="D40" s="209"/>
      <c r="E40" s="209"/>
      <c r="F40" s="209"/>
      <c r="G40" s="209"/>
      <c r="H40" s="209"/>
      <c r="I40" s="209"/>
      <c r="J40" s="209"/>
      <c r="K40" s="210">
        <f>+SUM(K35:T39)</f>
        <v>90</v>
      </c>
      <c r="L40" s="211"/>
      <c r="M40" s="211"/>
      <c r="N40" s="211"/>
      <c r="O40" s="211"/>
      <c r="P40" s="211"/>
      <c r="Q40" s="211"/>
      <c r="R40" s="211"/>
      <c r="S40" s="211"/>
      <c r="T40" s="211"/>
      <c r="U40" s="6"/>
      <c r="V40" s="212"/>
      <c r="W40" s="213"/>
      <c r="X40" s="213"/>
      <c r="Y40" s="213"/>
      <c r="Z40" s="213"/>
      <c r="AA40" s="213"/>
      <c r="AB40" s="213"/>
      <c r="AC40" s="213"/>
      <c r="AD40" s="213"/>
      <c r="AE40" s="213"/>
      <c r="AF40" s="213"/>
      <c r="AG40" s="213"/>
      <c r="AH40" s="213"/>
      <c r="AI40" s="213"/>
      <c r="AJ40" s="213"/>
      <c r="AK40" s="213"/>
      <c r="AL40" s="213"/>
      <c r="AM40" s="213"/>
      <c r="AN40" s="214"/>
    </row>
    <row r="41" spans="3:40"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</row>
    <row r="42" spans="3:40"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</row>
    <row r="43" spans="3:40" ht="21" thickBot="1">
      <c r="C43" s="65" t="s">
        <v>91</v>
      </c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4"/>
      <c r="V43" s="65" t="s">
        <v>93</v>
      </c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</row>
    <row r="44" spans="3:40" ht="23.25" customHeight="1" thickTop="1" thickBot="1">
      <c r="C44" s="66" t="s">
        <v>82</v>
      </c>
      <c r="D44" s="67"/>
      <c r="E44" s="67"/>
      <c r="F44" s="67"/>
      <c r="G44" s="67"/>
      <c r="H44" s="67"/>
      <c r="I44" s="67">
        <v>2021</v>
      </c>
      <c r="J44" s="67"/>
      <c r="K44" s="67"/>
      <c r="L44" s="67"/>
      <c r="M44" s="67"/>
      <c r="N44" s="67"/>
      <c r="O44" s="67">
        <v>2022</v>
      </c>
      <c r="P44" s="67"/>
      <c r="Q44" s="67"/>
      <c r="R44" s="67"/>
      <c r="S44" s="67"/>
      <c r="T44" s="68"/>
      <c r="U44" s="5"/>
      <c r="V44" s="66" t="s">
        <v>158</v>
      </c>
      <c r="W44" s="67"/>
      <c r="X44" s="67"/>
      <c r="Y44" s="67"/>
      <c r="Z44" s="67"/>
      <c r="AA44" s="67"/>
      <c r="AB44" s="67"/>
      <c r="AC44" s="67"/>
      <c r="AD44" s="67" t="s">
        <v>94</v>
      </c>
      <c r="AE44" s="67"/>
      <c r="AF44" s="67"/>
      <c r="AG44" s="67"/>
      <c r="AH44" s="67"/>
      <c r="AI44" s="67"/>
      <c r="AJ44" s="67"/>
      <c r="AK44" s="67"/>
      <c r="AL44" s="67"/>
      <c r="AM44" s="67"/>
      <c r="AN44" s="68"/>
    </row>
    <row r="45" spans="3:40" ht="18.75" customHeight="1" thickTop="1" thickBot="1">
      <c r="C45" s="185" t="s">
        <v>89</v>
      </c>
      <c r="D45" s="185"/>
      <c r="E45" s="185"/>
      <c r="F45" s="185"/>
      <c r="G45" s="185"/>
      <c r="H45" s="186"/>
      <c r="I45" s="189">
        <v>14</v>
      </c>
      <c r="J45" s="190"/>
      <c r="K45" s="190"/>
      <c r="L45" s="190"/>
      <c r="M45" s="190"/>
      <c r="N45" s="191"/>
      <c r="O45" s="189">
        <v>6</v>
      </c>
      <c r="P45" s="190"/>
      <c r="Q45" s="190"/>
      <c r="R45" s="190"/>
      <c r="S45" s="190"/>
      <c r="T45" s="191"/>
      <c r="U45" s="6"/>
      <c r="V45" s="117" t="s">
        <v>136</v>
      </c>
      <c r="W45" s="118"/>
      <c r="X45" s="118"/>
      <c r="Y45" s="118"/>
      <c r="Z45" s="118"/>
      <c r="AA45" s="118"/>
      <c r="AB45" s="118"/>
      <c r="AC45" s="118"/>
      <c r="AD45" s="195">
        <v>0.65</v>
      </c>
      <c r="AE45" s="195"/>
      <c r="AF45" s="195"/>
      <c r="AG45" s="195"/>
      <c r="AH45" s="195"/>
      <c r="AI45" s="195"/>
      <c r="AJ45" s="195"/>
      <c r="AK45" s="195"/>
      <c r="AL45" s="195"/>
      <c r="AM45" s="195"/>
      <c r="AN45" s="196"/>
    </row>
    <row r="46" spans="3:40" ht="18.75" customHeight="1" thickTop="1" thickBot="1">
      <c r="C46" s="187"/>
      <c r="D46" s="187"/>
      <c r="E46" s="187"/>
      <c r="F46" s="187"/>
      <c r="G46" s="187"/>
      <c r="H46" s="188"/>
      <c r="I46" s="192"/>
      <c r="J46" s="193"/>
      <c r="K46" s="193"/>
      <c r="L46" s="193"/>
      <c r="M46" s="193"/>
      <c r="N46" s="194"/>
      <c r="O46" s="192"/>
      <c r="P46" s="193"/>
      <c r="Q46" s="193"/>
      <c r="R46" s="193"/>
      <c r="S46" s="193"/>
      <c r="T46" s="194"/>
      <c r="U46" s="6"/>
      <c r="V46" s="117" t="s">
        <v>151</v>
      </c>
      <c r="W46" s="118"/>
      <c r="X46" s="118"/>
      <c r="Y46" s="118"/>
      <c r="Z46" s="118"/>
      <c r="AA46" s="118"/>
      <c r="AB46" s="118"/>
      <c r="AC46" s="118"/>
      <c r="AD46" s="195">
        <v>0.15</v>
      </c>
      <c r="AE46" s="195"/>
      <c r="AF46" s="195"/>
      <c r="AG46" s="195"/>
      <c r="AH46" s="195"/>
      <c r="AI46" s="195"/>
      <c r="AJ46" s="195"/>
      <c r="AK46" s="195"/>
      <c r="AL46" s="195"/>
      <c r="AM46" s="195"/>
      <c r="AN46" s="196"/>
    </row>
    <row r="47" spans="3:40" ht="18.75" customHeight="1" thickTop="1" thickBot="1">
      <c r="C47" s="185" t="s">
        <v>90</v>
      </c>
      <c r="D47" s="185"/>
      <c r="E47" s="185"/>
      <c r="F47" s="185"/>
      <c r="G47" s="185"/>
      <c r="H47" s="186"/>
      <c r="I47" s="189">
        <v>3.7</v>
      </c>
      <c r="J47" s="190"/>
      <c r="K47" s="190"/>
      <c r="L47" s="190"/>
      <c r="M47" s="190"/>
      <c r="N47" s="191"/>
      <c r="O47" s="189">
        <v>1.3</v>
      </c>
      <c r="P47" s="190"/>
      <c r="Q47" s="190"/>
      <c r="R47" s="190"/>
      <c r="S47" s="190"/>
      <c r="T47" s="191"/>
      <c r="U47" s="6"/>
      <c r="V47" s="117" t="s">
        <v>107</v>
      </c>
      <c r="W47" s="118"/>
      <c r="X47" s="118"/>
      <c r="Y47" s="118"/>
      <c r="Z47" s="118"/>
      <c r="AA47" s="118"/>
      <c r="AB47" s="118"/>
      <c r="AC47" s="118"/>
      <c r="AD47" s="195">
        <v>0.05</v>
      </c>
      <c r="AE47" s="195"/>
      <c r="AF47" s="195"/>
      <c r="AG47" s="195"/>
      <c r="AH47" s="195"/>
      <c r="AI47" s="195"/>
      <c r="AJ47" s="195"/>
      <c r="AK47" s="195"/>
      <c r="AL47" s="195"/>
      <c r="AM47" s="195"/>
      <c r="AN47" s="196"/>
    </row>
    <row r="48" spans="3:40" ht="18.75" customHeight="1" thickTop="1" thickBot="1">
      <c r="C48" s="187"/>
      <c r="D48" s="187"/>
      <c r="E48" s="187"/>
      <c r="F48" s="187"/>
      <c r="G48" s="187"/>
      <c r="H48" s="188"/>
      <c r="I48" s="192"/>
      <c r="J48" s="193"/>
      <c r="K48" s="193"/>
      <c r="L48" s="193"/>
      <c r="M48" s="193"/>
      <c r="N48" s="194"/>
      <c r="O48" s="192"/>
      <c r="P48" s="193"/>
      <c r="Q48" s="193"/>
      <c r="R48" s="193"/>
      <c r="S48" s="193"/>
      <c r="T48" s="194"/>
      <c r="U48" s="6"/>
      <c r="V48" s="117" t="s">
        <v>119</v>
      </c>
      <c r="W48" s="118"/>
      <c r="X48" s="118"/>
      <c r="Y48" s="118"/>
      <c r="Z48" s="118"/>
      <c r="AA48" s="118"/>
      <c r="AB48" s="118"/>
      <c r="AC48" s="118"/>
      <c r="AD48" s="195">
        <v>0.03</v>
      </c>
      <c r="AE48" s="195"/>
      <c r="AF48" s="195"/>
      <c r="AG48" s="195"/>
      <c r="AH48" s="195"/>
      <c r="AI48" s="195"/>
      <c r="AJ48" s="195"/>
      <c r="AK48" s="195"/>
      <c r="AL48" s="195"/>
      <c r="AM48" s="195"/>
      <c r="AN48" s="196"/>
    </row>
    <row r="49" spans="3:40" ht="18.75" customHeight="1" thickTop="1" thickBot="1">
      <c r="C49" s="185" t="s">
        <v>92</v>
      </c>
      <c r="D49" s="185"/>
      <c r="E49" s="185"/>
      <c r="F49" s="185"/>
      <c r="G49" s="185"/>
      <c r="H49" s="186"/>
      <c r="I49" s="197">
        <f>+I47/I45</f>
        <v>0.26428571428571429</v>
      </c>
      <c r="J49" s="198"/>
      <c r="K49" s="198"/>
      <c r="L49" s="198"/>
      <c r="M49" s="198"/>
      <c r="N49" s="199"/>
      <c r="O49" s="197">
        <f>+O47/O45</f>
        <v>0.21666666666666667</v>
      </c>
      <c r="P49" s="198"/>
      <c r="Q49" s="198"/>
      <c r="R49" s="198"/>
      <c r="S49" s="198"/>
      <c r="T49" s="199"/>
      <c r="U49" s="6"/>
      <c r="V49" s="65" t="s">
        <v>568</v>
      </c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</row>
    <row r="50" spans="3:40" ht="23.25" customHeight="1" thickTop="1">
      <c r="C50" s="187"/>
      <c r="D50" s="187"/>
      <c r="E50" s="187"/>
      <c r="F50" s="187"/>
      <c r="G50" s="187"/>
      <c r="H50" s="188"/>
      <c r="I50" s="200"/>
      <c r="J50" s="201"/>
      <c r="K50" s="201"/>
      <c r="L50" s="201"/>
      <c r="M50" s="201"/>
      <c r="N50" s="202"/>
      <c r="O50" s="200"/>
      <c r="P50" s="201"/>
      <c r="Q50" s="201"/>
      <c r="R50" s="201"/>
      <c r="S50" s="201"/>
      <c r="T50" s="202"/>
      <c r="U50" s="3"/>
      <c r="V50" s="94" t="s">
        <v>586</v>
      </c>
      <c r="W50" s="94"/>
      <c r="X50" s="94"/>
      <c r="Y50" s="94" t="s">
        <v>570</v>
      </c>
      <c r="Z50" s="94"/>
      <c r="AA50" s="94"/>
      <c r="AB50" s="94"/>
      <c r="AC50" s="94"/>
      <c r="AD50" s="94" t="s">
        <v>569</v>
      </c>
      <c r="AE50" s="94"/>
      <c r="AF50" s="94"/>
      <c r="AG50" s="94"/>
      <c r="AH50" s="94"/>
      <c r="AI50" s="94"/>
      <c r="AJ50" s="94"/>
      <c r="AK50" s="94"/>
      <c r="AL50" s="94"/>
      <c r="AM50" s="94"/>
      <c r="AN50" s="94"/>
    </row>
    <row r="51" spans="3:40" ht="18.75" customHeight="1"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29"/>
      <c r="V51" s="113">
        <v>1</v>
      </c>
      <c r="W51" s="113"/>
      <c r="X51" s="113"/>
      <c r="Y51" s="114" t="s">
        <v>663</v>
      </c>
      <c r="Z51" s="114"/>
      <c r="AA51" s="114"/>
      <c r="AB51" s="114"/>
      <c r="AC51" s="115"/>
      <c r="AD51" s="114" t="s">
        <v>116</v>
      </c>
      <c r="AE51" s="114"/>
      <c r="AF51" s="114"/>
      <c r="AG51" s="114"/>
      <c r="AH51" s="114"/>
      <c r="AI51" s="114"/>
      <c r="AJ51" s="114"/>
      <c r="AK51" s="114"/>
      <c r="AL51" s="114"/>
      <c r="AM51" s="114"/>
      <c r="AN51" s="114"/>
    </row>
    <row r="52" spans="3:40" ht="18.75" customHeight="1"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29"/>
      <c r="V52" s="113">
        <v>2</v>
      </c>
      <c r="W52" s="113"/>
      <c r="X52" s="113"/>
      <c r="Y52" s="114" t="s">
        <v>663</v>
      </c>
      <c r="Z52" s="114"/>
      <c r="AA52" s="114"/>
      <c r="AB52" s="114"/>
      <c r="AC52" s="115"/>
      <c r="AD52" s="114" t="s">
        <v>153</v>
      </c>
      <c r="AE52" s="114"/>
      <c r="AF52" s="114"/>
      <c r="AG52" s="114"/>
      <c r="AH52" s="114"/>
      <c r="AI52" s="114"/>
      <c r="AJ52" s="114"/>
      <c r="AK52" s="114"/>
      <c r="AL52" s="114"/>
      <c r="AM52" s="114"/>
      <c r="AN52" s="114"/>
    </row>
    <row r="53" spans="3:40" ht="18.75" customHeight="1"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29"/>
      <c r="V53" s="113">
        <v>3</v>
      </c>
      <c r="W53" s="113"/>
      <c r="X53" s="113"/>
      <c r="Y53" s="114" t="s">
        <v>663</v>
      </c>
      <c r="Z53" s="114"/>
      <c r="AA53" s="114"/>
      <c r="AB53" s="114"/>
      <c r="AC53" s="115"/>
      <c r="AD53" s="114" t="s">
        <v>123</v>
      </c>
      <c r="AE53" s="114"/>
      <c r="AF53" s="114"/>
      <c r="AG53" s="114"/>
      <c r="AH53" s="114"/>
      <c r="AI53" s="114"/>
      <c r="AJ53" s="114"/>
      <c r="AK53" s="114"/>
      <c r="AL53" s="114"/>
      <c r="AM53" s="114"/>
      <c r="AN53" s="114"/>
    </row>
    <row r="54" spans="3:40" ht="18.75" customHeight="1"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</row>
    <row r="55" spans="3:40" ht="21" thickBot="1">
      <c r="C55" s="116" t="s">
        <v>632</v>
      </c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</row>
    <row r="56" spans="3:40" ht="23.25" customHeight="1" thickTop="1">
      <c r="C56" s="94" t="s">
        <v>599</v>
      </c>
      <c r="D56" s="94"/>
      <c r="E56" s="94"/>
      <c r="F56" s="94"/>
      <c r="G56" s="94"/>
      <c r="H56" s="94"/>
      <c r="I56" s="94"/>
      <c r="J56" s="94"/>
      <c r="K56" s="94"/>
      <c r="L56" s="66"/>
      <c r="M56" s="68" t="s">
        <v>600</v>
      </c>
      <c r="N56" s="94"/>
      <c r="O56" s="94"/>
      <c r="P56" s="94"/>
      <c r="Q56" s="94"/>
      <c r="R56" s="94"/>
      <c r="S56" s="94"/>
      <c r="T56" s="94"/>
      <c r="U56" s="66"/>
      <c r="V56" s="68" t="s">
        <v>601</v>
      </c>
      <c r="W56" s="94"/>
      <c r="X56" s="94"/>
      <c r="Y56" s="94"/>
      <c r="Z56" s="94"/>
      <c r="AA56" s="94"/>
      <c r="AB56" s="94"/>
      <c r="AC56" s="94"/>
      <c r="AD56" s="94"/>
      <c r="AE56" s="94"/>
      <c r="AF56" s="94"/>
      <c r="AG56" s="94"/>
      <c r="AH56" s="94"/>
      <c r="AI56" s="94"/>
      <c r="AJ56" s="94"/>
      <c r="AK56" s="94"/>
      <c r="AL56" s="94" t="s">
        <v>602</v>
      </c>
      <c r="AM56" s="94"/>
      <c r="AN56" s="94"/>
    </row>
    <row r="57" spans="3:40" ht="18.75" customHeight="1">
      <c r="C57" s="106" t="s">
        <v>652</v>
      </c>
      <c r="D57" s="107"/>
      <c r="E57" s="107"/>
      <c r="F57" s="107"/>
      <c r="G57" s="107"/>
      <c r="H57" s="107"/>
      <c r="I57" s="107"/>
      <c r="J57" s="107"/>
      <c r="K57" s="107"/>
      <c r="L57" s="107"/>
      <c r="M57" s="95">
        <v>2015</v>
      </c>
      <c r="N57" s="96"/>
      <c r="O57" s="96">
        <v>8</v>
      </c>
      <c r="P57" s="96"/>
      <c r="Q57" s="50" t="s">
        <v>653</v>
      </c>
      <c r="R57" s="96">
        <v>2018</v>
      </c>
      <c r="S57" s="96"/>
      <c r="T57" s="96">
        <v>8</v>
      </c>
      <c r="U57" s="112"/>
      <c r="V57" s="97" t="s">
        <v>679</v>
      </c>
      <c r="W57" s="98"/>
      <c r="X57" s="98"/>
      <c r="Y57" s="98"/>
      <c r="Z57" s="98"/>
      <c r="AA57" s="98"/>
      <c r="AB57" s="98"/>
      <c r="AC57" s="98"/>
      <c r="AD57" s="98"/>
      <c r="AE57" s="98"/>
      <c r="AF57" s="98"/>
      <c r="AG57" s="98"/>
      <c r="AH57" s="98"/>
      <c r="AI57" s="98"/>
      <c r="AJ57" s="98"/>
      <c r="AK57" s="99"/>
      <c r="AL57" s="95" t="s">
        <v>656</v>
      </c>
      <c r="AM57" s="96"/>
      <c r="AN57" s="96"/>
    </row>
    <row r="58" spans="3:40" ht="18.75" customHeight="1">
      <c r="C58" s="106" t="s">
        <v>654</v>
      </c>
      <c r="D58" s="107"/>
      <c r="E58" s="107"/>
      <c r="F58" s="107"/>
      <c r="G58" s="107"/>
      <c r="H58" s="107"/>
      <c r="I58" s="107"/>
      <c r="J58" s="107"/>
      <c r="K58" s="107"/>
      <c r="L58" s="107"/>
      <c r="M58" s="95">
        <v>2015</v>
      </c>
      <c r="N58" s="96"/>
      <c r="O58" s="96">
        <v>1</v>
      </c>
      <c r="P58" s="96"/>
      <c r="Q58" s="50" t="s">
        <v>655</v>
      </c>
      <c r="R58" s="96">
        <v>2018</v>
      </c>
      <c r="S58" s="96"/>
      <c r="T58" s="96">
        <v>12</v>
      </c>
      <c r="U58" s="112"/>
      <c r="V58" s="97" t="s">
        <v>679</v>
      </c>
      <c r="W58" s="98"/>
      <c r="X58" s="98"/>
      <c r="Y58" s="98"/>
      <c r="Z58" s="98"/>
      <c r="AA58" s="98"/>
      <c r="AB58" s="98"/>
      <c r="AC58" s="98"/>
      <c r="AD58" s="98"/>
      <c r="AE58" s="98"/>
      <c r="AF58" s="98"/>
      <c r="AG58" s="98"/>
      <c r="AH58" s="98"/>
      <c r="AI58" s="98"/>
      <c r="AJ58" s="98"/>
      <c r="AK58" s="99"/>
      <c r="AL58" s="95" t="s">
        <v>656</v>
      </c>
      <c r="AM58" s="96"/>
      <c r="AN58" s="96"/>
    </row>
    <row r="59" spans="3:40" ht="18.75" customHeight="1">
      <c r="C59" s="108"/>
      <c r="D59" s="109"/>
      <c r="E59" s="109"/>
      <c r="F59" s="109"/>
      <c r="G59" s="109"/>
      <c r="H59" s="109"/>
      <c r="I59" s="109"/>
      <c r="J59" s="109"/>
      <c r="K59" s="109"/>
      <c r="L59" s="109"/>
      <c r="M59" s="55"/>
      <c r="N59" s="56"/>
      <c r="O59" s="56"/>
      <c r="P59" s="56"/>
      <c r="Q59" s="48"/>
      <c r="R59" s="56"/>
      <c r="S59" s="56"/>
      <c r="T59" s="56"/>
      <c r="U59" s="57"/>
      <c r="V59" s="100"/>
      <c r="W59" s="101"/>
      <c r="X59" s="101"/>
      <c r="Y59" s="101"/>
      <c r="Z59" s="101"/>
      <c r="AA59" s="101"/>
      <c r="AB59" s="101"/>
      <c r="AC59" s="101"/>
      <c r="AD59" s="101"/>
      <c r="AE59" s="101"/>
      <c r="AF59" s="101"/>
      <c r="AG59" s="101"/>
      <c r="AH59" s="101"/>
      <c r="AI59" s="101"/>
      <c r="AJ59" s="101"/>
      <c r="AK59" s="102"/>
      <c r="AL59" s="55"/>
      <c r="AM59" s="56"/>
      <c r="AN59" s="56"/>
    </row>
    <row r="60" spans="3:40" ht="18.75" customHeight="1" thickBot="1">
      <c r="C60" s="110"/>
      <c r="D60" s="111"/>
      <c r="E60" s="111"/>
      <c r="F60" s="111"/>
      <c r="G60" s="111"/>
      <c r="H60" s="111"/>
      <c r="I60" s="111"/>
      <c r="J60" s="111"/>
      <c r="K60" s="111"/>
      <c r="L60" s="111"/>
      <c r="M60" s="58"/>
      <c r="N60" s="59"/>
      <c r="O60" s="59"/>
      <c r="P60" s="59"/>
      <c r="Q60" s="49"/>
      <c r="R60" s="59"/>
      <c r="S60" s="59"/>
      <c r="T60" s="59"/>
      <c r="U60" s="60"/>
      <c r="V60" s="103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  <c r="AK60" s="105"/>
      <c r="AL60" s="58"/>
      <c r="AM60" s="59"/>
      <c r="AN60" s="59"/>
    </row>
    <row r="61" spans="3:40" ht="17.25" thickTop="1">
      <c r="C61" s="33"/>
      <c r="D61" s="33"/>
      <c r="E61" s="33"/>
      <c r="F61" s="33"/>
      <c r="G61" s="33"/>
      <c r="H61" s="33"/>
      <c r="I61" s="33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</row>
    <row r="62" spans="3:40" s="32" customFormat="1">
      <c r="C62" s="33"/>
      <c r="D62" s="33"/>
      <c r="E62" s="33"/>
      <c r="F62" s="33"/>
      <c r="G62" s="33"/>
      <c r="H62" s="33"/>
      <c r="I62" s="33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</row>
    <row r="63" spans="3:40" s="32" customFormat="1" ht="21" thickBot="1">
      <c r="C63" s="65" t="s">
        <v>96</v>
      </c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  <c r="AA63" s="65"/>
      <c r="AB63" s="65"/>
      <c r="AC63" s="65"/>
      <c r="AD63" s="65"/>
      <c r="AE63" s="65"/>
      <c r="AF63" s="65"/>
      <c r="AG63" s="65"/>
      <c r="AH63" s="65"/>
      <c r="AI63" s="65"/>
      <c r="AJ63" s="65"/>
      <c r="AK63" s="65"/>
      <c r="AL63" s="65"/>
      <c r="AM63" s="65"/>
      <c r="AN63" s="65"/>
    </row>
    <row r="64" spans="3:40" ht="23.25" customHeight="1" thickTop="1">
      <c r="C64" s="66" t="s">
        <v>97</v>
      </c>
      <c r="D64" s="67"/>
      <c r="E64" s="67"/>
      <c r="F64" s="67"/>
      <c r="G64" s="67"/>
      <c r="H64" s="67"/>
      <c r="I64" s="67"/>
      <c r="J64" s="67" t="s">
        <v>42</v>
      </c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7"/>
      <c r="AF64" s="67"/>
      <c r="AG64" s="67"/>
      <c r="AH64" s="67"/>
      <c r="AI64" s="67"/>
      <c r="AJ64" s="67"/>
      <c r="AK64" s="67"/>
      <c r="AL64" s="67"/>
      <c r="AM64" s="67"/>
      <c r="AN64" s="68"/>
    </row>
    <row r="65" spans="3:40" ht="18.75" customHeight="1">
      <c r="C65" s="69" t="s">
        <v>638</v>
      </c>
      <c r="D65" s="70"/>
      <c r="E65" s="70"/>
      <c r="F65" s="70"/>
      <c r="G65" s="70"/>
      <c r="H65" s="70"/>
      <c r="I65" s="70"/>
      <c r="J65" s="71" t="s">
        <v>658</v>
      </c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  <c r="AD65" s="72"/>
      <c r="AE65" s="72"/>
      <c r="AF65" s="72"/>
      <c r="AG65" s="72"/>
      <c r="AH65" s="72"/>
      <c r="AI65" s="72"/>
      <c r="AJ65" s="72"/>
      <c r="AK65" s="72"/>
      <c r="AL65" s="72"/>
      <c r="AM65" s="72"/>
      <c r="AN65" s="72"/>
    </row>
    <row r="66" spans="3:40" ht="18.75" customHeight="1">
      <c r="C66" s="69" t="s">
        <v>657</v>
      </c>
      <c r="D66" s="70"/>
      <c r="E66" s="70"/>
      <c r="F66" s="70"/>
      <c r="G66" s="70"/>
      <c r="H66" s="70"/>
      <c r="I66" s="70"/>
      <c r="J66" s="71" t="s">
        <v>659</v>
      </c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  <c r="AC66" s="72"/>
      <c r="AD66" s="72"/>
      <c r="AE66" s="72"/>
      <c r="AF66" s="72"/>
      <c r="AG66" s="72"/>
      <c r="AH66" s="72"/>
      <c r="AI66" s="72"/>
      <c r="AJ66" s="72"/>
      <c r="AK66" s="72"/>
      <c r="AL66" s="72"/>
      <c r="AM66" s="72"/>
      <c r="AN66" s="72"/>
    </row>
    <row r="67" spans="3:40" ht="18.75" customHeight="1">
      <c r="C67" s="69"/>
      <c r="D67" s="70"/>
      <c r="E67" s="70"/>
      <c r="F67" s="70"/>
      <c r="G67" s="70"/>
      <c r="H67" s="70"/>
      <c r="I67" s="70"/>
      <c r="J67" s="179"/>
      <c r="K67" s="180"/>
      <c r="L67" s="180"/>
      <c r="M67" s="180"/>
      <c r="N67" s="180"/>
      <c r="O67" s="180"/>
      <c r="P67" s="180"/>
      <c r="Q67" s="180"/>
      <c r="R67" s="180"/>
      <c r="S67" s="180"/>
      <c r="T67" s="180"/>
      <c r="U67" s="180"/>
      <c r="V67" s="180"/>
      <c r="W67" s="180"/>
      <c r="X67" s="180"/>
      <c r="Y67" s="180"/>
      <c r="Z67" s="180"/>
      <c r="AA67" s="180"/>
      <c r="AB67" s="180"/>
      <c r="AC67" s="180"/>
      <c r="AD67" s="180"/>
      <c r="AE67" s="180"/>
      <c r="AF67" s="180"/>
      <c r="AG67" s="180"/>
      <c r="AH67" s="180"/>
      <c r="AI67" s="180"/>
      <c r="AJ67" s="180"/>
      <c r="AK67" s="180"/>
      <c r="AL67" s="180"/>
      <c r="AM67" s="180"/>
      <c r="AN67" s="180"/>
    </row>
    <row r="68" spans="3:40" ht="18.75" customHeight="1" thickBot="1">
      <c r="C68" s="181"/>
      <c r="D68" s="182"/>
      <c r="E68" s="182"/>
      <c r="F68" s="182"/>
      <c r="G68" s="182"/>
      <c r="H68" s="182"/>
      <c r="I68" s="182"/>
      <c r="J68" s="183" t="str">
        <f>IFERROR(+VLOOKUP(C68,'(참고)사업수행분야'!$B$2:$C$17,2,FALSE)," " )</f>
        <v xml:space="preserve"> </v>
      </c>
      <c r="K68" s="184"/>
      <c r="L68" s="184"/>
      <c r="M68" s="184"/>
      <c r="N68" s="184"/>
      <c r="O68" s="184"/>
      <c r="P68" s="184"/>
      <c r="Q68" s="184"/>
      <c r="R68" s="184"/>
      <c r="S68" s="184"/>
      <c r="T68" s="184"/>
      <c r="U68" s="184"/>
      <c r="V68" s="184"/>
      <c r="W68" s="184"/>
      <c r="X68" s="184"/>
      <c r="Y68" s="184"/>
      <c r="Z68" s="184"/>
      <c r="AA68" s="184"/>
      <c r="AB68" s="184"/>
      <c r="AC68" s="184"/>
      <c r="AD68" s="184"/>
      <c r="AE68" s="184"/>
      <c r="AF68" s="184"/>
      <c r="AG68" s="184"/>
      <c r="AH68" s="184"/>
      <c r="AI68" s="184"/>
      <c r="AJ68" s="184"/>
      <c r="AK68" s="184"/>
      <c r="AL68" s="184"/>
      <c r="AM68" s="184"/>
      <c r="AN68" s="184"/>
    </row>
    <row r="69" spans="3:40"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</row>
    <row r="70" spans="3:40" ht="21" thickBot="1">
      <c r="C70" s="65" t="s">
        <v>169</v>
      </c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</row>
    <row r="71" spans="3:40" ht="23.25" customHeight="1" thickTop="1">
      <c r="C71" s="94" t="s">
        <v>162</v>
      </c>
      <c r="D71" s="94"/>
      <c r="E71" s="94"/>
      <c r="F71" s="94"/>
      <c r="G71" s="66"/>
      <c r="H71" s="68" t="s">
        <v>168</v>
      </c>
      <c r="I71" s="94"/>
      <c r="J71" s="94"/>
      <c r="K71" s="94"/>
      <c r="L71" s="94"/>
      <c r="M71" s="66"/>
      <c r="N71" s="68" t="s">
        <v>159</v>
      </c>
      <c r="O71" s="94"/>
      <c r="P71" s="94"/>
      <c r="Q71" s="94"/>
      <c r="R71" s="94"/>
      <c r="S71" s="94"/>
      <c r="T71" s="94"/>
      <c r="U71" s="94"/>
      <c r="V71" s="94"/>
      <c r="W71" s="94"/>
      <c r="X71" s="66"/>
      <c r="Y71" s="68" t="s">
        <v>160</v>
      </c>
      <c r="Z71" s="94"/>
      <c r="AA71" s="94"/>
      <c r="AB71" s="94"/>
      <c r="AC71" s="94"/>
      <c r="AD71" s="94"/>
      <c r="AE71" s="94"/>
      <c r="AF71" s="94"/>
      <c r="AG71" s="94"/>
      <c r="AH71" s="94"/>
      <c r="AI71" s="66"/>
      <c r="AJ71" s="68" t="s">
        <v>161</v>
      </c>
      <c r="AK71" s="94"/>
      <c r="AL71" s="94"/>
      <c r="AM71" s="94"/>
      <c r="AN71" s="94"/>
    </row>
    <row r="72" spans="3:40" ht="21.75" customHeight="1">
      <c r="C72" s="117">
        <v>2022</v>
      </c>
      <c r="D72" s="118"/>
      <c r="E72" s="118"/>
      <c r="F72" s="118"/>
      <c r="G72" s="118"/>
      <c r="H72" s="177" t="s">
        <v>151</v>
      </c>
      <c r="I72" s="177"/>
      <c r="J72" s="177"/>
      <c r="K72" s="177"/>
      <c r="L72" s="177"/>
      <c r="M72" s="177"/>
      <c r="N72" s="178" t="s">
        <v>690</v>
      </c>
      <c r="O72" s="178"/>
      <c r="P72" s="178"/>
      <c r="Q72" s="178"/>
      <c r="R72" s="178"/>
      <c r="S72" s="178"/>
      <c r="T72" s="178"/>
      <c r="U72" s="178"/>
      <c r="V72" s="178"/>
      <c r="W72" s="178"/>
      <c r="X72" s="178"/>
      <c r="Y72" s="178" t="s">
        <v>680</v>
      </c>
      <c r="Z72" s="178"/>
      <c r="AA72" s="178"/>
      <c r="AB72" s="178"/>
      <c r="AC72" s="178"/>
      <c r="AD72" s="178"/>
      <c r="AE72" s="178"/>
      <c r="AF72" s="178"/>
      <c r="AG72" s="178"/>
      <c r="AH72" s="178"/>
      <c r="AI72" s="178"/>
      <c r="AJ72" s="177" t="s">
        <v>662</v>
      </c>
      <c r="AK72" s="177"/>
      <c r="AL72" s="177"/>
      <c r="AM72" s="177"/>
      <c r="AN72" s="95"/>
    </row>
    <row r="73" spans="3:40" ht="20.25" customHeight="1">
      <c r="C73" s="117">
        <v>2022</v>
      </c>
      <c r="D73" s="118"/>
      <c r="E73" s="118"/>
      <c r="F73" s="118"/>
      <c r="G73" s="118"/>
      <c r="H73" s="95" t="s">
        <v>151</v>
      </c>
      <c r="I73" s="96"/>
      <c r="J73" s="96"/>
      <c r="K73" s="96"/>
      <c r="L73" s="96"/>
      <c r="M73" s="112"/>
      <c r="N73" s="178" t="s">
        <v>690</v>
      </c>
      <c r="O73" s="178"/>
      <c r="P73" s="178"/>
      <c r="Q73" s="178"/>
      <c r="R73" s="178"/>
      <c r="S73" s="178"/>
      <c r="T73" s="178"/>
      <c r="U73" s="178"/>
      <c r="V73" s="178"/>
      <c r="W73" s="178"/>
      <c r="X73" s="178"/>
      <c r="Y73" s="178" t="s">
        <v>680</v>
      </c>
      <c r="Z73" s="178"/>
      <c r="AA73" s="178"/>
      <c r="AB73" s="178"/>
      <c r="AC73" s="178"/>
      <c r="AD73" s="178"/>
      <c r="AE73" s="178"/>
      <c r="AF73" s="178"/>
      <c r="AG73" s="178"/>
      <c r="AH73" s="178"/>
      <c r="AI73" s="178"/>
      <c r="AJ73" s="177" t="s">
        <v>662</v>
      </c>
      <c r="AK73" s="177"/>
      <c r="AL73" s="177"/>
      <c r="AM73" s="177"/>
      <c r="AN73" s="95"/>
    </row>
    <row r="74" spans="3:40" ht="20.25" customHeight="1">
      <c r="C74" s="117">
        <v>2022</v>
      </c>
      <c r="D74" s="118"/>
      <c r="E74" s="118"/>
      <c r="F74" s="118"/>
      <c r="G74" s="118"/>
      <c r="H74" s="95" t="s">
        <v>119</v>
      </c>
      <c r="I74" s="96"/>
      <c r="J74" s="96"/>
      <c r="K74" s="96"/>
      <c r="L74" s="96"/>
      <c r="M74" s="112"/>
      <c r="N74" s="178" t="s">
        <v>660</v>
      </c>
      <c r="O74" s="178"/>
      <c r="P74" s="178"/>
      <c r="Q74" s="178"/>
      <c r="R74" s="178"/>
      <c r="S74" s="178"/>
      <c r="T74" s="178"/>
      <c r="U74" s="178"/>
      <c r="V74" s="178"/>
      <c r="W74" s="178"/>
      <c r="X74" s="178"/>
      <c r="Y74" s="178" t="s">
        <v>680</v>
      </c>
      <c r="Z74" s="178"/>
      <c r="AA74" s="178"/>
      <c r="AB74" s="178"/>
      <c r="AC74" s="178"/>
      <c r="AD74" s="178"/>
      <c r="AE74" s="178"/>
      <c r="AF74" s="178"/>
      <c r="AG74" s="178"/>
      <c r="AH74" s="178"/>
      <c r="AI74" s="178"/>
      <c r="AJ74" s="177" t="s">
        <v>662</v>
      </c>
      <c r="AK74" s="177"/>
      <c r="AL74" s="177"/>
      <c r="AM74" s="177"/>
      <c r="AN74" s="95"/>
    </row>
    <row r="75" spans="3:40" ht="20.25" customHeight="1">
      <c r="C75" s="117">
        <v>2022</v>
      </c>
      <c r="D75" s="118"/>
      <c r="E75" s="118"/>
      <c r="F75" s="118"/>
      <c r="G75" s="118"/>
      <c r="H75" s="95" t="s">
        <v>119</v>
      </c>
      <c r="I75" s="96"/>
      <c r="J75" s="96"/>
      <c r="K75" s="96"/>
      <c r="L75" s="96"/>
      <c r="M75" s="112"/>
      <c r="N75" s="178" t="s">
        <v>661</v>
      </c>
      <c r="O75" s="178"/>
      <c r="P75" s="178"/>
      <c r="Q75" s="178"/>
      <c r="R75" s="178"/>
      <c r="S75" s="178"/>
      <c r="T75" s="178"/>
      <c r="U75" s="178"/>
      <c r="V75" s="178"/>
      <c r="W75" s="178"/>
      <c r="X75" s="178"/>
      <c r="Y75" s="178" t="s">
        <v>680</v>
      </c>
      <c r="Z75" s="178"/>
      <c r="AA75" s="178"/>
      <c r="AB75" s="178"/>
      <c r="AC75" s="178"/>
      <c r="AD75" s="178"/>
      <c r="AE75" s="178"/>
      <c r="AF75" s="178"/>
      <c r="AG75" s="178"/>
      <c r="AH75" s="178"/>
      <c r="AI75" s="178"/>
      <c r="AJ75" s="177" t="s">
        <v>662</v>
      </c>
      <c r="AK75" s="177"/>
      <c r="AL75" s="177"/>
      <c r="AM75" s="177"/>
      <c r="AN75" s="95"/>
    </row>
    <row r="76" spans="3:40" ht="20.25" customHeight="1">
      <c r="C76" s="117">
        <v>2021</v>
      </c>
      <c r="D76" s="118"/>
      <c r="E76" s="118"/>
      <c r="F76" s="118"/>
      <c r="G76" s="118"/>
      <c r="H76" s="177" t="s">
        <v>151</v>
      </c>
      <c r="I76" s="177"/>
      <c r="J76" s="177"/>
      <c r="K76" s="177"/>
      <c r="L76" s="177"/>
      <c r="M76" s="177"/>
      <c r="N76" s="178" t="s">
        <v>690</v>
      </c>
      <c r="O76" s="178"/>
      <c r="P76" s="178"/>
      <c r="Q76" s="178"/>
      <c r="R76" s="178"/>
      <c r="S76" s="178"/>
      <c r="T76" s="178"/>
      <c r="U76" s="178"/>
      <c r="V76" s="178"/>
      <c r="W76" s="178"/>
      <c r="X76" s="178"/>
      <c r="Y76" s="178" t="s">
        <v>680</v>
      </c>
      <c r="Z76" s="178"/>
      <c r="AA76" s="178"/>
      <c r="AB76" s="178"/>
      <c r="AC76" s="178"/>
      <c r="AD76" s="178"/>
      <c r="AE76" s="178"/>
      <c r="AF76" s="178"/>
      <c r="AG76" s="178"/>
      <c r="AH76" s="178"/>
      <c r="AI76" s="178"/>
      <c r="AJ76" s="177" t="s">
        <v>662</v>
      </c>
      <c r="AK76" s="177"/>
      <c r="AL76" s="177"/>
      <c r="AM76" s="177"/>
      <c r="AN76" s="95"/>
    </row>
    <row r="77" spans="3:40" ht="20.25" customHeight="1">
      <c r="C77" s="117">
        <v>2021</v>
      </c>
      <c r="D77" s="118"/>
      <c r="E77" s="118"/>
      <c r="F77" s="118"/>
      <c r="G77" s="118"/>
      <c r="H77" s="177" t="s">
        <v>107</v>
      </c>
      <c r="I77" s="177"/>
      <c r="J77" s="177"/>
      <c r="K77" s="177"/>
      <c r="L77" s="177"/>
      <c r="M77" s="177"/>
      <c r="N77" s="178" t="s">
        <v>691</v>
      </c>
      <c r="O77" s="178"/>
      <c r="P77" s="178"/>
      <c r="Q77" s="178"/>
      <c r="R77" s="178"/>
      <c r="S77" s="178"/>
      <c r="T77" s="178"/>
      <c r="U77" s="178"/>
      <c r="V77" s="178"/>
      <c r="W77" s="178"/>
      <c r="X77" s="178"/>
      <c r="Y77" s="178" t="s">
        <v>680</v>
      </c>
      <c r="Z77" s="178"/>
      <c r="AA77" s="178"/>
      <c r="AB77" s="178"/>
      <c r="AC77" s="178"/>
      <c r="AD77" s="178"/>
      <c r="AE77" s="178"/>
      <c r="AF77" s="178"/>
      <c r="AG77" s="178"/>
      <c r="AH77" s="178"/>
      <c r="AI77" s="178"/>
      <c r="AJ77" s="177" t="s">
        <v>662</v>
      </c>
      <c r="AK77" s="177"/>
      <c r="AL77" s="177"/>
      <c r="AM77" s="177"/>
      <c r="AN77" s="95"/>
    </row>
    <row r="78" spans="3:40" ht="20.25" customHeight="1" thickBot="1">
      <c r="C78" s="90">
        <v>2021</v>
      </c>
      <c r="D78" s="91"/>
      <c r="E78" s="91"/>
      <c r="F78" s="91"/>
      <c r="G78" s="91"/>
      <c r="H78" s="92" t="s">
        <v>136</v>
      </c>
      <c r="I78" s="92"/>
      <c r="J78" s="92"/>
      <c r="K78" s="92"/>
      <c r="L78" s="92"/>
      <c r="M78" s="92"/>
      <c r="N78" s="93" t="s">
        <v>692</v>
      </c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 t="s">
        <v>680</v>
      </c>
      <c r="Z78" s="93"/>
      <c r="AA78" s="93"/>
      <c r="AB78" s="93"/>
      <c r="AC78" s="93"/>
      <c r="AD78" s="93"/>
      <c r="AE78" s="93"/>
      <c r="AF78" s="93"/>
      <c r="AG78" s="93"/>
      <c r="AH78" s="93"/>
      <c r="AI78" s="93"/>
      <c r="AJ78" s="92" t="s">
        <v>662</v>
      </c>
      <c r="AK78" s="92"/>
      <c r="AL78" s="92"/>
      <c r="AM78" s="92"/>
      <c r="AN78" s="172"/>
    </row>
    <row r="79" spans="3:40" ht="20.25" customHeight="1" thickTop="1"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</row>
    <row r="80" spans="3:40" ht="18.75" customHeight="1" thickBot="1"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46"/>
      <c r="AG80" s="46"/>
      <c r="AH80" s="46"/>
      <c r="AI80" s="46"/>
      <c r="AJ80" s="46"/>
      <c r="AK80" s="46"/>
      <c r="AL80" s="46"/>
      <c r="AM80" s="46"/>
      <c r="AN80" s="46"/>
    </row>
    <row r="81" spans="3:40" ht="18.75" customHeight="1">
      <c r="C81" s="173">
        <v>2</v>
      </c>
      <c r="D81" s="173"/>
      <c r="E81" s="175" t="s">
        <v>170</v>
      </c>
      <c r="F81" s="175"/>
      <c r="G81" s="175"/>
      <c r="H81" s="175"/>
      <c r="I81" s="175"/>
      <c r="J81" s="175"/>
      <c r="K81" s="175"/>
      <c r="L81" s="175"/>
      <c r="M81" s="175"/>
      <c r="N81" s="175"/>
      <c r="O81" s="175"/>
      <c r="P81" s="175"/>
      <c r="Q81" s="175"/>
      <c r="R81" s="175"/>
      <c r="S81" s="175"/>
      <c r="T81" s="175"/>
      <c r="U81" s="175"/>
      <c r="V81" s="175"/>
      <c r="W81" s="175"/>
      <c r="X81" s="175"/>
      <c r="Y81" s="175"/>
      <c r="Z81" s="175"/>
      <c r="AA81" s="175"/>
      <c r="AB81" s="175"/>
      <c r="AC81" s="175"/>
      <c r="AD81" s="175"/>
      <c r="AE81" s="175"/>
      <c r="AF81" s="175"/>
      <c r="AG81" s="175"/>
      <c r="AH81" s="175"/>
      <c r="AI81" s="175"/>
      <c r="AJ81" s="175"/>
      <c r="AK81" s="175"/>
      <c r="AL81" s="175"/>
      <c r="AM81" s="175"/>
      <c r="AN81" s="175"/>
    </row>
    <row r="82" spans="3:40" ht="13.5" customHeight="1" thickBot="1">
      <c r="C82" s="174"/>
      <c r="D82" s="174"/>
      <c r="E82" s="176"/>
      <c r="F82" s="176"/>
      <c r="G82" s="176"/>
      <c r="H82" s="176"/>
      <c r="I82" s="176"/>
      <c r="J82" s="176"/>
      <c r="K82" s="176"/>
      <c r="L82" s="176"/>
      <c r="M82" s="176"/>
      <c r="N82" s="176"/>
      <c r="O82" s="176"/>
      <c r="P82" s="176"/>
      <c r="Q82" s="176"/>
      <c r="R82" s="176"/>
      <c r="S82" s="176"/>
      <c r="T82" s="176"/>
      <c r="U82" s="176"/>
      <c r="V82" s="176"/>
      <c r="W82" s="176"/>
      <c r="X82" s="176"/>
      <c r="Y82" s="176"/>
      <c r="Z82" s="176"/>
      <c r="AA82" s="176"/>
      <c r="AB82" s="176"/>
      <c r="AC82" s="176"/>
      <c r="AD82" s="176"/>
      <c r="AE82" s="176"/>
      <c r="AF82" s="176"/>
      <c r="AG82" s="176"/>
      <c r="AH82" s="176"/>
      <c r="AI82" s="176"/>
      <c r="AJ82" s="176"/>
      <c r="AK82" s="176"/>
      <c r="AL82" s="176"/>
      <c r="AM82" s="176"/>
      <c r="AN82" s="176"/>
    </row>
    <row r="83" spans="3:40" ht="13.5" customHeight="1"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</row>
    <row r="84" spans="3:40">
      <c r="C84" s="80" t="s">
        <v>171</v>
      </c>
      <c r="D84" s="80"/>
      <c r="E84" s="81" t="s">
        <v>172</v>
      </c>
      <c r="F84" s="82"/>
      <c r="G84" s="82"/>
      <c r="H84" s="82"/>
      <c r="I84" s="82"/>
      <c r="J84" s="82"/>
      <c r="K84" s="82"/>
      <c r="L84" s="82"/>
      <c r="M84" s="85" t="s">
        <v>173</v>
      </c>
      <c r="N84" s="85"/>
      <c r="O84" s="85"/>
      <c r="P84" s="85"/>
      <c r="Q84" s="82" t="s">
        <v>176</v>
      </c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 t="s">
        <v>177</v>
      </c>
      <c r="AK84" s="82"/>
      <c r="AL84" s="82"/>
      <c r="AM84" s="82"/>
      <c r="AN84" s="87"/>
    </row>
    <row r="85" spans="3:40" ht="18.75" customHeight="1" thickBot="1">
      <c r="C85" s="80"/>
      <c r="D85" s="80"/>
      <c r="E85" s="83"/>
      <c r="F85" s="84"/>
      <c r="G85" s="84"/>
      <c r="H85" s="84"/>
      <c r="I85" s="84"/>
      <c r="J85" s="84"/>
      <c r="K85" s="84"/>
      <c r="L85" s="84"/>
      <c r="M85" s="86"/>
      <c r="N85" s="86"/>
      <c r="O85" s="86"/>
      <c r="P85" s="86"/>
      <c r="Q85" s="89" t="s">
        <v>174</v>
      </c>
      <c r="R85" s="89"/>
      <c r="S85" s="89"/>
      <c r="T85" s="89"/>
      <c r="U85" s="89"/>
      <c r="V85" s="89"/>
      <c r="W85" s="89"/>
      <c r="X85" s="89"/>
      <c r="Y85" s="89"/>
      <c r="Z85" s="89"/>
      <c r="AA85" s="89" t="s">
        <v>175</v>
      </c>
      <c r="AB85" s="89"/>
      <c r="AC85" s="89"/>
      <c r="AD85" s="89"/>
      <c r="AE85" s="89"/>
      <c r="AF85" s="89"/>
      <c r="AG85" s="89"/>
      <c r="AH85" s="89"/>
      <c r="AI85" s="89"/>
      <c r="AJ85" s="84"/>
      <c r="AK85" s="84"/>
      <c r="AL85" s="84"/>
      <c r="AM85" s="84"/>
      <c r="AN85" s="88"/>
    </row>
    <row r="86" spans="3:40" ht="18.75" customHeight="1" thickTop="1">
      <c r="C86" s="75" t="s">
        <v>700</v>
      </c>
      <c r="D86" s="75"/>
      <c r="E86" s="75"/>
      <c r="F86" s="75"/>
      <c r="G86" s="75"/>
      <c r="H86" s="75"/>
      <c r="I86" s="75"/>
      <c r="J86" s="75"/>
      <c r="K86" s="75"/>
      <c r="L86" s="75"/>
      <c r="M86" s="119" t="s">
        <v>639</v>
      </c>
      <c r="N86" s="120"/>
      <c r="O86" s="120"/>
      <c r="P86" s="121"/>
      <c r="Q86" s="135" t="s">
        <v>640</v>
      </c>
      <c r="R86" s="136"/>
      <c r="S86" s="136"/>
      <c r="T86" s="136"/>
      <c r="U86" s="136"/>
      <c r="V86" s="136"/>
      <c r="W86" s="136"/>
      <c r="X86" s="136"/>
      <c r="Y86" s="136"/>
      <c r="Z86" s="137"/>
      <c r="AA86" s="135" t="s">
        <v>698</v>
      </c>
      <c r="AB86" s="136"/>
      <c r="AC86" s="136"/>
      <c r="AD86" s="136"/>
      <c r="AE86" s="136"/>
      <c r="AF86" s="136"/>
      <c r="AG86" s="136"/>
      <c r="AH86" s="136"/>
      <c r="AI86" s="137"/>
      <c r="AJ86" s="76" t="s">
        <v>641</v>
      </c>
      <c r="AK86" s="77"/>
      <c r="AL86" s="77"/>
      <c r="AM86" s="77"/>
      <c r="AN86" s="77"/>
    </row>
    <row r="87" spans="3:40" ht="18.75" customHeight="1">
      <c r="C87" s="78" t="s">
        <v>557</v>
      </c>
      <c r="D87" s="79"/>
      <c r="E87" s="79"/>
      <c r="F87" s="79"/>
      <c r="G87" s="75" t="s">
        <v>638</v>
      </c>
      <c r="H87" s="75"/>
      <c r="I87" s="75"/>
      <c r="J87" s="75"/>
      <c r="K87" s="75"/>
      <c r="L87" s="75"/>
      <c r="M87" s="122"/>
      <c r="N87" s="123"/>
      <c r="O87" s="123"/>
      <c r="P87" s="124"/>
      <c r="Q87" s="138"/>
      <c r="R87" s="139"/>
      <c r="S87" s="139"/>
      <c r="T87" s="139"/>
      <c r="U87" s="139"/>
      <c r="V87" s="139"/>
      <c r="W87" s="139"/>
      <c r="X87" s="139"/>
      <c r="Y87" s="139"/>
      <c r="Z87" s="140"/>
      <c r="AA87" s="138"/>
      <c r="AB87" s="139"/>
      <c r="AC87" s="139"/>
      <c r="AD87" s="139"/>
      <c r="AE87" s="139"/>
      <c r="AF87" s="139"/>
      <c r="AG87" s="139"/>
      <c r="AH87" s="139"/>
      <c r="AI87" s="140"/>
      <c r="AJ87" s="73"/>
      <c r="AK87" s="74"/>
      <c r="AL87" s="74"/>
      <c r="AM87" s="74"/>
      <c r="AN87" s="74"/>
    </row>
    <row r="88" spans="3:40" ht="18.75" customHeight="1">
      <c r="C88" s="117" t="s">
        <v>178</v>
      </c>
      <c r="D88" s="118"/>
      <c r="E88" s="118"/>
      <c r="F88" s="118"/>
      <c r="G88" s="118"/>
      <c r="H88" s="118"/>
      <c r="I88" s="118"/>
      <c r="J88" s="118"/>
      <c r="K88" s="118"/>
      <c r="L88" s="118"/>
      <c r="M88" s="122"/>
      <c r="N88" s="123"/>
      <c r="O88" s="123"/>
      <c r="P88" s="124"/>
      <c r="Q88" s="138"/>
      <c r="R88" s="139"/>
      <c r="S88" s="139"/>
      <c r="T88" s="139"/>
      <c r="U88" s="139"/>
      <c r="V88" s="139"/>
      <c r="W88" s="139"/>
      <c r="X88" s="139"/>
      <c r="Y88" s="139"/>
      <c r="Z88" s="140"/>
      <c r="AA88" s="138"/>
      <c r="AB88" s="139"/>
      <c r="AC88" s="139"/>
      <c r="AD88" s="139"/>
      <c r="AE88" s="139"/>
      <c r="AF88" s="139"/>
      <c r="AG88" s="139"/>
      <c r="AH88" s="139"/>
      <c r="AI88" s="140"/>
      <c r="AJ88" s="73"/>
      <c r="AK88" s="74"/>
      <c r="AL88" s="74"/>
      <c r="AM88" s="74"/>
      <c r="AN88" s="74"/>
    </row>
    <row r="89" spans="3:40" ht="18.75" customHeight="1">
      <c r="C89" s="117"/>
      <c r="D89" s="118"/>
      <c r="E89" s="118"/>
      <c r="F89" s="118"/>
      <c r="G89" s="118"/>
      <c r="H89" s="118"/>
      <c r="I89" s="118"/>
      <c r="J89" s="118"/>
      <c r="K89" s="118"/>
      <c r="L89" s="118"/>
      <c r="M89" s="122"/>
      <c r="N89" s="123"/>
      <c r="O89" s="123"/>
      <c r="P89" s="124"/>
      <c r="Q89" s="138"/>
      <c r="R89" s="139"/>
      <c r="S89" s="139"/>
      <c r="T89" s="139"/>
      <c r="U89" s="139"/>
      <c r="V89" s="139"/>
      <c r="W89" s="139"/>
      <c r="X89" s="139"/>
      <c r="Y89" s="139"/>
      <c r="Z89" s="140"/>
      <c r="AA89" s="138"/>
      <c r="AB89" s="139"/>
      <c r="AC89" s="139"/>
      <c r="AD89" s="139"/>
      <c r="AE89" s="139"/>
      <c r="AF89" s="139"/>
      <c r="AG89" s="139"/>
      <c r="AH89" s="139"/>
      <c r="AI89" s="140"/>
      <c r="AJ89" s="146"/>
      <c r="AK89" s="147"/>
      <c r="AL89" s="147"/>
      <c r="AM89" s="147"/>
      <c r="AN89" s="147"/>
    </row>
    <row r="90" spans="3:40" ht="18.75" customHeight="1">
      <c r="C90" s="117"/>
      <c r="D90" s="118"/>
      <c r="E90" s="118"/>
      <c r="F90" s="118"/>
      <c r="G90" s="118"/>
      <c r="H90" s="118"/>
      <c r="I90" s="118"/>
      <c r="J90" s="118"/>
      <c r="K90" s="118"/>
      <c r="L90" s="118"/>
      <c r="M90" s="122"/>
      <c r="N90" s="123"/>
      <c r="O90" s="123"/>
      <c r="P90" s="124"/>
      <c r="Q90" s="138"/>
      <c r="R90" s="139"/>
      <c r="S90" s="139"/>
      <c r="T90" s="139"/>
      <c r="U90" s="139"/>
      <c r="V90" s="139"/>
      <c r="W90" s="139"/>
      <c r="X90" s="139"/>
      <c r="Y90" s="139"/>
      <c r="Z90" s="140"/>
      <c r="AA90" s="138"/>
      <c r="AB90" s="139"/>
      <c r="AC90" s="139"/>
      <c r="AD90" s="139"/>
      <c r="AE90" s="139"/>
      <c r="AF90" s="139"/>
      <c r="AG90" s="139"/>
      <c r="AH90" s="139"/>
      <c r="AI90" s="140"/>
      <c r="AJ90" s="146"/>
      <c r="AK90" s="147"/>
      <c r="AL90" s="147"/>
      <c r="AM90" s="147"/>
      <c r="AN90" s="147"/>
    </row>
    <row r="91" spans="3:40" ht="18.75" customHeight="1">
      <c r="C91" s="117"/>
      <c r="D91" s="118"/>
      <c r="E91" s="118"/>
      <c r="F91" s="118"/>
      <c r="G91" s="118"/>
      <c r="H91" s="118"/>
      <c r="I91" s="118"/>
      <c r="J91" s="118"/>
      <c r="K91" s="118"/>
      <c r="L91" s="118"/>
      <c r="M91" s="122"/>
      <c r="N91" s="123"/>
      <c r="O91" s="123"/>
      <c r="P91" s="124"/>
      <c r="Q91" s="138"/>
      <c r="R91" s="139"/>
      <c r="S91" s="139"/>
      <c r="T91" s="139"/>
      <c r="U91" s="139"/>
      <c r="V91" s="139"/>
      <c r="W91" s="139"/>
      <c r="X91" s="139"/>
      <c r="Y91" s="139"/>
      <c r="Z91" s="140"/>
      <c r="AA91" s="138"/>
      <c r="AB91" s="139"/>
      <c r="AC91" s="139"/>
      <c r="AD91" s="139"/>
      <c r="AE91" s="139"/>
      <c r="AF91" s="139"/>
      <c r="AG91" s="139"/>
      <c r="AH91" s="139"/>
      <c r="AI91" s="140"/>
      <c r="AJ91" s="73"/>
      <c r="AK91" s="74"/>
      <c r="AL91" s="74"/>
      <c r="AM91" s="74"/>
      <c r="AN91" s="74"/>
    </row>
    <row r="92" spans="3:40" ht="18.75" customHeight="1">
      <c r="C92" s="117"/>
      <c r="D92" s="118"/>
      <c r="E92" s="118"/>
      <c r="F92" s="118"/>
      <c r="G92" s="118"/>
      <c r="H92" s="118"/>
      <c r="I92" s="118"/>
      <c r="J92" s="118"/>
      <c r="K92" s="118"/>
      <c r="L92" s="118"/>
      <c r="M92" s="125"/>
      <c r="N92" s="126"/>
      <c r="O92" s="126"/>
      <c r="P92" s="127"/>
      <c r="Q92" s="141"/>
      <c r="R92" s="142"/>
      <c r="S92" s="142"/>
      <c r="T92" s="142"/>
      <c r="U92" s="142"/>
      <c r="V92" s="142"/>
      <c r="W92" s="142"/>
      <c r="X92" s="142"/>
      <c r="Y92" s="142"/>
      <c r="Z92" s="143"/>
      <c r="AA92" s="141"/>
      <c r="AB92" s="142"/>
      <c r="AC92" s="142"/>
      <c r="AD92" s="142"/>
      <c r="AE92" s="142"/>
      <c r="AF92" s="142"/>
      <c r="AG92" s="142"/>
      <c r="AH92" s="142"/>
      <c r="AI92" s="143"/>
      <c r="AJ92" s="144"/>
      <c r="AK92" s="145"/>
      <c r="AL92" s="145"/>
      <c r="AM92" s="145"/>
      <c r="AN92" s="145"/>
    </row>
    <row r="93" spans="3:40" ht="18.75" customHeight="1">
      <c r="C93" s="128" t="s">
        <v>558</v>
      </c>
      <c r="D93" s="128"/>
      <c r="E93" s="128"/>
      <c r="F93" s="128"/>
      <c r="G93" s="128"/>
      <c r="H93" s="129"/>
      <c r="I93" s="130" t="s">
        <v>559</v>
      </c>
      <c r="J93" s="130"/>
      <c r="K93" s="130"/>
      <c r="L93" s="130"/>
      <c r="M93" s="130"/>
      <c r="N93" s="131"/>
      <c r="O93" s="130" t="s">
        <v>560</v>
      </c>
      <c r="P93" s="130"/>
      <c r="Q93" s="130"/>
      <c r="R93" s="130"/>
      <c r="S93" s="130"/>
      <c r="T93" s="131"/>
      <c r="U93" s="132" t="s">
        <v>561</v>
      </c>
      <c r="V93" s="132"/>
      <c r="W93" s="132"/>
      <c r="X93" s="132"/>
      <c r="Y93" s="132"/>
      <c r="Z93" s="133"/>
      <c r="AA93" s="134" t="s">
        <v>562</v>
      </c>
      <c r="AB93" s="128"/>
      <c r="AC93" s="128"/>
      <c r="AD93" s="128"/>
      <c r="AE93" s="128"/>
      <c r="AF93" s="128"/>
      <c r="AG93" s="128"/>
      <c r="AH93" s="130" t="s">
        <v>563</v>
      </c>
      <c r="AI93" s="130"/>
      <c r="AJ93" s="130"/>
      <c r="AK93" s="130"/>
      <c r="AL93" s="130"/>
      <c r="AM93" s="130"/>
      <c r="AN93" s="130"/>
    </row>
    <row r="94" spans="3:40" ht="18.75" customHeight="1">
      <c r="C94" s="63"/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 t="s">
        <v>469</v>
      </c>
      <c r="V94" s="64"/>
      <c r="W94" s="64"/>
      <c r="X94" s="64"/>
      <c r="Y94" s="64"/>
      <c r="Z94" s="64"/>
      <c r="AA94" s="61" t="s">
        <v>420</v>
      </c>
      <c r="AB94" s="62"/>
      <c r="AC94" s="62"/>
      <c r="AD94" s="62"/>
      <c r="AE94" s="62"/>
      <c r="AF94" s="62"/>
      <c r="AG94" s="63"/>
      <c r="AH94" s="61" t="s">
        <v>437</v>
      </c>
      <c r="AI94" s="62"/>
      <c r="AJ94" s="62"/>
      <c r="AK94" s="62"/>
      <c r="AL94" s="62"/>
      <c r="AM94" s="62"/>
      <c r="AN94" s="62"/>
    </row>
    <row r="95" spans="3:40" ht="18.75" customHeight="1">
      <c r="C95" s="51" t="s">
        <v>597</v>
      </c>
      <c r="D95" s="52"/>
      <c r="E95" s="52"/>
      <c r="F95" s="52"/>
      <c r="G95" s="52"/>
      <c r="H95" s="52"/>
      <c r="I95" s="52" t="s">
        <v>598</v>
      </c>
      <c r="J95" s="52"/>
      <c r="K95" s="52"/>
      <c r="L95" s="52"/>
      <c r="M95" s="52"/>
      <c r="N95" s="52"/>
      <c r="O95" s="52" t="s">
        <v>596</v>
      </c>
      <c r="P95" s="52"/>
      <c r="Q95" s="52"/>
      <c r="R95" s="52"/>
      <c r="S95" s="52"/>
      <c r="T95" s="52"/>
      <c r="U95" s="52" t="s">
        <v>664</v>
      </c>
      <c r="V95" s="52"/>
      <c r="W95" s="52"/>
      <c r="X95" s="52"/>
      <c r="Y95" s="52"/>
      <c r="Z95" s="52"/>
      <c r="AA95" s="53" t="s">
        <v>664</v>
      </c>
      <c r="AB95" s="54"/>
      <c r="AC95" s="54"/>
      <c r="AD95" s="54"/>
      <c r="AE95" s="54"/>
      <c r="AF95" s="54"/>
      <c r="AG95" s="51"/>
      <c r="AH95" s="53" t="s">
        <v>664</v>
      </c>
      <c r="AI95" s="54"/>
      <c r="AJ95" s="54"/>
      <c r="AK95" s="54"/>
      <c r="AL95" s="54"/>
      <c r="AM95" s="54"/>
      <c r="AN95" s="54"/>
    </row>
    <row r="96" spans="3:40" ht="18.75" customHeight="1"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</row>
    <row r="97" spans="3:40">
      <c r="C97" s="80" t="s">
        <v>185</v>
      </c>
      <c r="D97" s="80"/>
      <c r="E97" s="81" t="s">
        <v>172</v>
      </c>
      <c r="F97" s="82"/>
      <c r="G97" s="82"/>
      <c r="H97" s="82"/>
      <c r="I97" s="82"/>
      <c r="J97" s="82"/>
      <c r="K97" s="82"/>
      <c r="L97" s="82"/>
      <c r="M97" s="85" t="s">
        <v>173</v>
      </c>
      <c r="N97" s="85"/>
      <c r="O97" s="85"/>
      <c r="P97" s="85"/>
      <c r="Q97" s="82" t="s">
        <v>176</v>
      </c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 t="s">
        <v>177</v>
      </c>
      <c r="AK97" s="82"/>
      <c r="AL97" s="82"/>
      <c r="AM97" s="82"/>
      <c r="AN97" s="87"/>
    </row>
    <row r="98" spans="3:40" ht="18.75" customHeight="1" thickBot="1">
      <c r="C98" s="169"/>
      <c r="D98" s="169"/>
      <c r="E98" s="170"/>
      <c r="F98" s="89"/>
      <c r="G98" s="89"/>
      <c r="H98" s="89"/>
      <c r="I98" s="89"/>
      <c r="J98" s="89"/>
      <c r="K98" s="89"/>
      <c r="L98" s="89"/>
      <c r="M98" s="86"/>
      <c r="N98" s="86"/>
      <c r="O98" s="86"/>
      <c r="P98" s="86"/>
      <c r="Q98" s="89" t="s">
        <v>174</v>
      </c>
      <c r="R98" s="89"/>
      <c r="S98" s="89"/>
      <c r="T98" s="89"/>
      <c r="U98" s="89"/>
      <c r="V98" s="89"/>
      <c r="W98" s="89"/>
      <c r="X98" s="89"/>
      <c r="Y98" s="89"/>
      <c r="Z98" s="89"/>
      <c r="AA98" s="89" t="s">
        <v>175</v>
      </c>
      <c r="AB98" s="89"/>
      <c r="AC98" s="89"/>
      <c r="AD98" s="89"/>
      <c r="AE98" s="89"/>
      <c r="AF98" s="89"/>
      <c r="AG98" s="89"/>
      <c r="AH98" s="89"/>
      <c r="AI98" s="89"/>
      <c r="AJ98" s="89"/>
      <c r="AK98" s="89"/>
      <c r="AL98" s="89"/>
      <c r="AM98" s="89"/>
      <c r="AN98" s="171"/>
    </row>
    <row r="99" spans="3:40" ht="18.75" customHeight="1" thickTop="1">
      <c r="C99" s="150" t="s">
        <v>700</v>
      </c>
      <c r="D99" s="150"/>
      <c r="E99" s="150"/>
      <c r="F99" s="150"/>
      <c r="G99" s="150"/>
      <c r="H99" s="150"/>
      <c r="I99" s="150"/>
      <c r="J99" s="150"/>
      <c r="K99" s="150"/>
      <c r="L99" s="151"/>
      <c r="M99" s="122" t="s">
        <v>642</v>
      </c>
      <c r="N99" s="123"/>
      <c r="O99" s="123"/>
      <c r="P99" s="124"/>
      <c r="Q99" s="138" t="s">
        <v>643</v>
      </c>
      <c r="R99" s="155"/>
      <c r="S99" s="155"/>
      <c r="T99" s="155"/>
      <c r="U99" s="155"/>
      <c r="V99" s="155"/>
      <c r="W99" s="155"/>
      <c r="X99" s="155"/>
      <c r="Y99" s="155"/>
      <c r="Z99" s="156"/>
      <c r="AA99" s="161" t="s">
        <v>644</v>
      </c>
      <c r="AB99" s="162"/>
      <c r="AC99" s="162"/>
      <c r="AD99" s="162"/>
      <c r="AE99" s="162"/>
      <c r="AF99" s="162"/>
      <c r="AG99" s="162"/>
      <c r="AH99" s="162"/>
      <c r="AI99" s="163"/>
      <c r="AJ99" s="167" t="s">
        <v>641</v>
      </c>
      <c r="AK99" s="168"/>
      <c r="AL99" s="168"/>
      <c r="AM99" s="168"/>
      <c r="AN99" s="168"/>
    </row>
    <row r="100" spans="3:40" ht="18.75" customHeight="1">
      <c r="C100" s="78" t="s">
        <v>557</v>
      </c>
      <c r="D100" s="79"/>
      <c r="E100" s="79"/>
      <c r="F100" s="79"/>
      <c r="G100" s="75" t="s">
        <v>638</v>
      </c>
      <c r="H100" s="75"/>
      <c r="I100" s="75"/>
      <c r="J100" s="75"/>
      <c r="K100" s="75"/>
      <c r="L100" s="75"/>
      <c r="M100" s="122"/>
      <c r="N100" s="123"/>
      <c r="O100" s="123"/>
      <c r="P100" s="124"/>
      <c r="Q100" s="138"/>
      <c r="R100" s="155"/>
      <c r="S100" s="155"/>
      <c r="T100" s="155"/>
      <c r="U100" s="155"/>
      <c r="V100" s="155"/>
      <c r="W100" s="155"/>
      <c r="X100" s="155"/>
      <c r="Y100" s="155"/>
      <c r="Z100" s="156"/>
      <c r="AA100" s="161"/>
      <c r="AB100" s="162"/>
      <c r="AC100" s="162"/>
      <c r="AD100" s="162"/>
      <c r="AE100" s="162"/>
      <c r="AF100" s="162"/>
      <c r="AG100" s="162"/>
      <c r="AH100" s="162"/>
      <c r="AI100" s="163"/>
      <c r="AJ100" s="73"/>
      <c r="AK100" s="74"/>
      <c r="AL100" s="74"/>
      <c r="AM100" s="74"/>
      <c r="AN100" s="74"/>
    </row>
    <row r="101" spans="3:40" ht="18.75" customHeight="1">
      <c r="C101" s="117" t="s">
        <v>178</v>
      </c>
      <c r="D101" s="118"/>
      <c r="E101" s="118"/>
      <c r="F101" s="118"/>
      <c r="G101" s="118"/>
      <c r="H101" s="118"/>
      <c r="I101" s="118"/>
      <c r="J101" s="118"/>
      <c r="K101" s="118"/>
      <c r="L101" s="118"/>
      <c r="M101" s="122"/>
      <c r="N101" s="123"/>
      <c r="O101" s="123"/>
      <c r="P101" s="124"/>
      <c r="Q101" s="157"/>
      <c r="R101" s="155"/>
      <c r="S101" s="155"/>
      <c r="T101" s="155"/>
      <c r="U101" s="155"/>
      <c r="V101" s="155"/>
      <c r="W101" s="155"/>
      <c r="X101" s="155"/>
      <c r="Y101" s="155"/>
      <c r="Z101" s="156"/>
      <c r="AA101" s="161"/>
      <c r="AB101" s="162"/>
      <c r="AC101" s="162"/>
      <c r="AD101" s="162"/>
      <c r="AE101" s="162"/>
      <c r="AF101" s="162"/>
      <c r="AG101" s="162"/>
      <c r="AH101" s="162"/>
      <c r="AI101" s="163"/>
      <c r="AJ101" s="73"/>
      <c r="AK101" s="74"/>
      <c r="AL101" s="74"/>
      <c r="AM101" s="74"/>
      <c r="AN101" s="74"/>
    </row>
    <row r="102" spans="3:40" ht="18.75" customHeight="1">
      <c r="C102" s="117"/>
      <c r="D102" s="118"/>
      <c r="E102" s="118"/>
      <c r="F102" s="118"/>
      <c r="G102" s="118"/>
      <c r="H102" s="118"/>
      <c r="I102" s="118"/>
      <c r="J102" s="118"/>
      <c r="K102" s="118"/>
      <c r="L102" s="118"/>
      <c r="M102" s="122"/>
      <c r="N102" s="123"/>
      <c r="O102" s="123"/>
      <c r="P102" s="124"/>
      <c r="Q102" s="157"/>
      <c r="R102" s="155"/>
      <c r="S102" s="155"/>
      <c r="T102" s="155"/>
      <c r="U102" s="155"/>
      <c r="V102" s="155"/>
      <c r="W102" s="155"/>
      <c r="X102" s="155"/>
      <c r="Y102" s="155"/>
      <c r="Z102" s="156"/>
      <c r="AA102" s="161"/>
      <c r="AB102" s="162"/>
      <c r="AC102" s="162"/>
      <c r="AD102" s="162"/>
      <c r="AE102" s="162"/>
      <c r="AF102" s="162"/>
      <c r="AG102" s="162"/>
      <c r="AH102" s="162"/>
      <c r="AI102" s="163"/>
      <c r="AJ102" s="146"/>
      <c r="AK102" s="147"/>
      <c r="AL102" s="147"/>
      <c r="AM102" s="147"/>
      <c r="AN102" s="147"/>
    </row>
    <row r="103" spans="3:40" ht="18.75" customHeight="1">
      <c r="C103" s="117"/>
      <c r="D103" s="118"/>
      <c r="E103" s="118"/>
      <c r="F103" s="118"/>
      <c r="G103" s="118"/>
      <c r="H103" s="118"/>
      <c r="I103" s="118"/>
      <c r="J103" s="118"/>
      <c r="K103" s="118"/>
      <c r="L103" s="118"/>
      <c r="M103" s="122"/>
      <c r="N103" s="123"/>
      <c r="O103" s="123"/>
      <c r="P103" s="124"/>
      <c r="Q103" s="157"/>
      <c r="R103" s="155"/>
      <c r="S103" s="155"/>
      <c r="T103" s="155"/>
      <c r="U103" s="155"/>
      <c r="V103" s="155"/>
      <c r="W103" s="155"/>
      <c r="X103" s="155"/>
      <c r="Y103" s="155"/>
      <c r="Z103" s="156"/>
      <c r="AA103" s="161"/>
      <c r="AB103" s="162"/>
      <c r="AC103" s="162"/>
      <c r="AD103" s="162"/>
      <c r="AE103" s="162"/>
      <c r="AF103" s="162"/>
      <c r="AG103" s="162"/>
      <c r="AH103" s="162"/>
      <c r="AI103" s="163"/>
      <c r="AJ103" s="146"/>
      <c r="AK103" s="147"/>
      <c r="AL103" s="147"/>
      <c r="AM103" s="147"/>
      <c r="AN103" s="147"/>
    </row>
    <row r="104" spans="3:40" ht="18.75" customHeight="1">
      <c r="C104" s="117"/>
      <c r="D104" s="118"/>
      <c r="E104" s="118"/>
      <c r="F104" s="118"/>
      <c r="G104" s="118"/>
      <c r="H104" s="118"/>
      <c r="I104" s="118"/>
      <c r="J104" s="118"/>
      <c r="K104" s="118"/>
      <c r="L104" s="118"/>
      <c r="M104" s="122"/>
      <c r="N104" s="123"/>
      <c r="O104" s="123"/>
      <c r="P104" s="124"/>
      <c r="Q104" s="157"/>
      <c r="R104" s="155"/>
      <c r="S104" s="155"/>
      <c r="T104" s="155"/>
      <c r="U104" s="155"/>
      <c r="V104" s="155"/>
      <c r="W104" s="155"/>
      <c r="X104" s="155"/>
      <c r="Y104" s="155"/>
      <c r="Z104" s="156"/>
      <c r="AA104" s="161"/>
      <c r="AB104" s="162"/>
      <c r="AC104" s="162"/>
      <c r="AD104" s="162"/>
      <c r="AE104" s="162"/>
      <c r="AF104" s="162"/>
      <c r="AG104" s="162"/>
      <c r="AH104" s="162"/>
      <c r="AI104" s="163"/>
      <c r="AJ104" s="73"/>
      <c r="AK104" s="74"/>
      <c r="AL104" s="74"/>
      <c r="AM104" s="74"/>
      <c r="AN104" s="74"/>
    </row>
    <row r="105" spans="3:40" ht="18.75" customHeight="1" thickBot="1">
      <c r="C105" s="117"/>
      <c r="D105" s="118"/>
      <c r="E105" s="118"/>
      <c r="F105" s="118"/>
      <c r="G105" s="118"/>
      <c r="H105" s="118"/>
      <c r="I105" s="118"/>
      <c r="J105" s="118"/>
      <c r="K105" s="118"/>
      <c r="L105" s="118"/>
      <c r="M105" s="152"/>
      <c r="N105" s="153"/>
      <c r="O105" s="153"/>
      <c r="P105" s="154"/>
      <c r="Q105" s="158"/>
      <c r="R105" s="159"/>
      <c r="S105" s="159"/>
      <c r="T105" s="159"/>
      <c r="U105" s="159"/>
      <c r="V105" s="159"/>
      <c r="W105" s="159"/>
      <c r="X105" s="159"/>
      <c r="Y105" s="159"/>
      <c r="Z105" s="160"/>
      <c r="AA105" s="164"/>
      <c r="AB105" s="165"/>
      <c r="AC105" s="165"/>
      <c r="AD105" s="165"/>
      <c r="AE105" s="165"/>
      <c r="AF105" s="165"/>
      <c r="AG105" s="165"/>
      <c r="AH105" s="165"/>
      <c r="AI105" s="166"/>
      <c r="AJ105" s="148"/>
      <c r="AK105" s="149"/>
      <c r="AL105" s="149"/>
      <c r="AM105" s="149"/>
      <c r="AN105" s="149"/>
    </row>
    <row r="106" spans="3:40" ht="18.75" customHeight="1">
      <c r="C106" s="128" t="s">
        <v>558</v>
      </c>
      <c r="D106" s="128"/>
      <c r="E106" s="128"/>
      <c r="F106" s="128"/>
      <c r="G106" s="128"/>
      <c r="H106" s="129"/>
      <c r="I106" s="130" t="s">
        <v>559</v>
      </c>
      <c r="J106" s="130"/>
      <c r="K106" s="130"/>
      <c r="L106" s="130"/>
      <c r="M106" s="130"/>
      <c r="N106" s="131"/>
      <c r="O106" s="130" t="s">
        <v>560</v>
      </c>
      <c r="P106" s="130"/>
      <c r="Q106" s="130"/>
      <c r="R106" s="130"/>
      <c r="S106" s="130"/>
      <c r="T106" s="131"/>
      <c r="U106" s="132" t="s">
        <v>561</v>
      </c>
      <c r="V106" s="132"/>
      <c r="W106" s="132"/>
      <c r="X106" s="132"/>
      <c r="Y106" s="132"/>
      <c r="Z106" s="133"/>
      <c r="AA106" s="134" t="s">
        <v>562</v>
      </c>
      <c r="AB106" s="128"/>
      <c r="AC106" s="128"/>
      <c r="AD106" s="128"/>
      <c r="AE106" s="128"/>
      <c r="AF106" s="128"/>
      <c r="AG106" s="128"/>
      <c r="AH106" s="130" t="s">
        <v>563</v>
      </c>
      <c r="AI106" s="130"/>
      <c r="AJ106" s="130"/>
      <c r="AK106" s="130"/>
      <c r="AL106" s="130"/>
      <c r="AM106" s="130"/>
      <c r="AN106" s="130"/>
    </row>
    <row r="107" spans="3:40" ht="18.75" customHeight="1">
      <c r="C107" s="63"/>
      <c r="D107" s="64"/>
      <c r="E107" s="64"/>
      <c r="F107" s="64"/>
      <c r="G107" s="64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 t="s">
        <v>469</v>
      </c>
      <c r="V107" s="64"/>
      <c r="W107" s="64"/>
      <c r="X107" s="64"/>
      <c r="Y107" s="64"/>
      <c r="Z107" s="64"/>
      <c r="AA107" s="61" t="s">
        <v>420</v>
      </c>
      <c r="AB107" s="62"/>
      <c r="AC107" s="62"/>
      <c r="AD107" s="62"/>
      <c r="AE107" s="62"/>
      <c r="AF107" s="62"/>
      <c r="AG107" s="63"/>
      <c r="AH107" s="61" t="s">
        <v>437</v>
      </c>
      <c r="AI107" s="62"/>
      <c r="AJ107" s="62"/>
      <c r="AK107" s="62"/>
      <c r="AL107" s="62"/>
      <c r="AM107" s="62"/>
      <c r="AN107" s="62"/>
    </row>
    <row r="108" spans="3:40" ht="18.75" customHeight="1">
      <c r="C108" s="51" t="s">
        <v>596</v>
      </c>
      <c r="D108" s="52"/>
      <c r="E108" s="52"/>
      <c r="F108" s="52"/>
      <c r="G108" s="52"/>
      <c r="H108" s="52"/>
      <c r="I108" s="52" t="s">
        <v>596</v>
      </c>
      <c r="J108" s="52"/>
      <c r="K108" s="52"/>
      <c r="L108" s="52"/>
      <c r="M108" s="52"/>
      <c r="N108" s="52"/>
      <c r="O108" s="52" t="s">
        <v>596</v>
      </c>
      <c r="P108" s="52"/>
      <c r="Q108" s="52"/>
      <c r="R108" s="52"/>
      <c r="S108" s="52"/>
      <c r="T108" s="52"/>
      <c r="U108" s="52" t="s">
        <v>664</v>
      </c>
      <c r="V108" s="52"/>
      <c r="W108" s="52"/>
      <c r="X108" s="52"/>
      <c r="Y108" s="52"/>
      <c r="Z108" s="52"/>
      <c r="AA108" s="53" t="s">
        <v>664</v>
      </c>
      <c r="AB108" s="54"/>
      <c r="AC108" s="54"/>
      <c r="AD108" s="54"/>
      <c r="AE108" s="54"/>
      <c r="AF108" s="54"/>
      <c r="AG108" s="51"/>
      <c r="AH108" s="53" t="s">
        <v>664</v>
      </c>
      <c r="AI108" s="54"/>
      <c r="AJ108" s="54"/>
      <c r="AK108" s="54"/>
      <c r="AL108" s="54"/>
      <c r="AM108" s="54"/>
      <c r="AN108" s="54"/>
    </row>
    <row r="109" spans="3:40" ht="18.75" customHeight="1"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/>
      <c r="AC109" s="46"/>
      <c r="AD109" s="46"/>
      <c r="AE109" s="46"/>
      <c r="AF109" s="46"/>
      <c r="AG109" s="46"/>
      <c r="AH109" s="46"/>
      <c r="AI109" s="46"/>
      <c r="AJ109" s="46"/>
      <c r="AK109" s="46"/>
      <c r="AL109" s="46"/>
      <c r="AM109" s="46"/>
      <c r="AN109" s="46"/>
    </row>
    <row r="110" spans="3:40" ht="18.75" customHeight="1"/>
    <row r="111" spans="3:40" ht="18.75" customHeight="1"/>
    <row r="112" spans="3:40" ht="18.75" customHeight="1"/>
    <row r="113" ht="18.75" customHeight="1"/>
    <row r="114" ht="18.75" customHeight="1"/>
    <row r="115" ht="18.75" customHeight="1"/>
    <row r="116" ht="18.75" customHeight="1"/>
    <row r="117" ht="18.75" customHeight="1"/>
    <row r="118" ht="18.75" customHeight="1"/>
    <row r="119" ht="18.75" customHeight="1"/>
    <row r="120" ht="18.75" customHeight="1"/>
    <row r="121" ht="18.75" customHeight="1"/>
    <row r="122" ht="18.75" customHeight="1"/>
    <row r="123" ht="18.75" customHeight="1"/>
    <row r="124" ht="18.75" customHeight="1"/>
    <row r="125" ht="18.75" customHeight="1"/>
    <row r="126" ht="18.75" customHeight="1"/>
    <row r="127" ht="18.75" customHeight="1"/>
    <row r="128" ht="18.75" customHeight="1"/>
    <row r="129" ht="18.75" customHeight="1"/>
    <row r="130" ht="18.75" customHeight="1"/>
    <row r="131" ht="18.75" customHeight="1"/>
    <row r="132" ht="18.75" customHeight="1"/>
    <row r="133" ht="18.75" customHeight="1"/>
    <row r="134" ht="18.75" customHeight="1"/>
    <row r="135" ht="18.75" customHeight="1"/>
    <row r="136" ht="18.75" customHeight="1"/>
    <row r="137" ht="18.75" customHeight="1"/>
    <row r="138" ht="18.75" customHeight="1"/>
    <row r="139" ht="18.75" customHeight="1"/>
    <row r="140" ht="18.75" customHeight="1"/>
    <row r="141" ht="18.75" customHeight="1"/>
    <row r="142" ht="18.75" customHeight="1"/>
    <row r="143" ht="18.75" customHeight="1"/>
    <row r="144" ht="18.75" customHeight="1"/>
    <row r="145" ht="18.75" customHeight="1"/>
    <row r="146" ht="18.75" customHeight="1"/>
    <row r="147" ht="18.75" customHeight="1"/>
    <row r="148" ht="18.75" customHeight="1"/>
    <row r="149" ht="18.75" customHeight="1"/>
    <row r="150" ht="18.75" customHeight="1"/>
    <row r="151" ht="18.75" customHeight="1"/>
    <row r="152" ht="18.75" customHeight="1"/>
    <row r="153" ht="18.75" customHeight="1"/>
    <row r="154" ht="18.75" customHeight="1"/>
    <row r="155" ht="18.75" customHeight="1"/>
    <row r="156" ht="18.75" customHeight="1"/>
    <row r="157" ht="18.75" customHeight="1"/>
    <row r="158" ht="18.75" customHeight="1"/>
    <row r="159" ht="18.75" customHeight="1"/>
    <row r="160" ht="18.75" customHeight="1"/>
    <row r="161" ht="18.75" customHeight="1"/>
    <row r="162" ht="18.75" customHeight="1"/>
    <row r="163" ht="18.75" customHeight="1"/>
    <row r="164" ht="18.75" customHeight="1"/>
    <row r="165" ht="18.75" customHeight="1"/>
    <row r="166" ht="18.75" customHeight="1"/>
    <row r="167" ht="18.75" customHeight="1"/>
    <row r="168" ht="18.75" customHeight="1"/>
    <row r="169" ht="18.75" customHeight="1"/>
    <row r="170" ht="18.75" customHeight="1"/>
    <row r="171" ht="18.75" customHeight="1"/>
    <row r="172" ht="18.75" customHeight="1"/>
    <row r="173" ht="18.75" customHeight="1"/>
    <row r="174" ht="18.75" customHeight="1"/>
    <row r="175" ht="18.75" customHeight="1"/>
    <row r="176" ht="18.75" customHeight="1"/>
    <row r="177" ht="18.75" customHeight="1"/>
    <row r="178" ht="18.75" customHeight="1"/>
    <row r="179" ht="18.75" customHeight="1"/>
    <row r="180" ht="18.75" customHeight="1"/>
    <row r="181" ht="18.75" customHeight="1"/>
    <row r="182" ht="18.75" customHeight="1"/>
    <row r="183" ht="18.75" customHeight="1"/>
    <row r="184" ht="18.75" customHeight="1"/>
    <row r="185" ht="18.75" customHeight="1"/>
    <row r="186" ht="18.75" customHeight="1"/>
    <row r="187" ht="18.75" customHeight="1"/>
    <row r="188" ht="18.75" customHeight="1"/>
  </sheetData>
  <dataConsolidate/>
  <mergeCells count="274">
    <mergeCell ref="C74:G74"/>
    <mergeCell ref="H74:M74"/>
    <mergeCell ref="N74:X74"/>
    <mergeCell ref="Y74:AI74"/>
    <mergeCell ref="AJ74:AN74"/>
    <mergeCell ref="C75:G75"/>
    <mergeCell ref="H75:M75"/>
    <mergeCell ref="N75:X75"/>
    <mergeCell ref="Y75:AI75"/>
    <mergeCell ref="AJ75:AN75"/>
    <mergeCell ref="C13:M13"/>
    <mergeCell ref="N13:X13"/>
    <mergeCell ref="Y13:AE13"/>
    <mergeCell ref="AF13:AN13"/>
    <mergeCell ref="C14:M14"/>
    <mergeCell ref="N14:X14"/>
    <mergeCell ref="Y14:AE14"/>
    <mergeCell ref="AF14:AN14"/>
    <mergeCell ref="C3:J6"/>
    <mergeCell ref="K3:AN6"/>
    <mergeCell ref="C8:D9"/>
    <mergeCell ref="E8:AN9"/>
    <mergeCell ref="C11:AN11"/>
    <mergeCell ref="C12:M12"/>
    <mergeCell ref="N12:AN12"/>
    <mergeCell ref="C15:M15"/>
    <mergeCell ref="N15:AN15"/>
    <mergeCell ref="C17:M24"/>
    <mergeCell ref="N17:AN24"/>
    <mergeCell ref="C26:AN26"/>
    <mergeCell ref="C27:J27"/>
    <mergeCell ref="K27:U27"/>
    <mergeCell ref="V27:AC27"/>
    <mergeCell ref="AD27:AN27"/>
    <mergeCell ref="C16:M16"/>
    <mergeCell ref="N16:AN16"/>
    <mergeCell ref="C30:J30"/>
    <mergeCell ref="K30:U30"/>
    <mergeCell ref="V30:AC30"/>
    <mergeCell ref="AD30:AN30"/>
    <mergeCell ref="C31:J31"/>
    <mergeCell ref="K31:U31"/>
    <mergeCell ref="V31:AC31"/>
    <mergeCell ref="AD31:AN31"/>
    <mergeCell ref="C28:J28"/>
    <mergeCell ref="K28:U28"/>
    <mergeCell ref="V28:AC28"/>
    <mergeCell ref="AD28:AN28"/>
    <mergeCell ref="C29:J29"/>
    <mergeCell ref="K29:U29"/>
    <mergeCell ref="V29:AC29"/>
    <mergeCell ref="AD29:AN29"/>
    <mergeCell ref="C35:J35"/>
    <mergeCell ref="K35:T35"/>
    <mergeCell ref="V35:AC35"/>
    <mergeCell ref="AD35:AN35"/>
    <mergeCell ref="C36:J36"/>
    <mergeCell ref="K36:T36"/>
    <mergeCell ref="V36:AC36"/>
    <mergeCell ref="AD36:AN36"/>
    <mergeCell ref="C33:T33"/>
    <mergeCell ref="V33:AN33"/>
    <mergeCell ref="C34:J34"/>
    <mergeCell ref="K34:T34"/>
    <mergeCell ref="V34:AC34"/>
    <mergeCell ref="AD34:AN34"/>
    <mergeCell ref="C39:J39"/>
    <mergeCell ref="K39:T39"/>
    <mergeCell ref="V39:AC39"/>
    <mergeCell ref="AD39:AN39"/>
    <mergeCell ref="C40:J40"/>
    <mergeCell ref="K40:T40"/>
    <mergeCell ref="V40:AC40"/>
    <mergeCell ref="AD40:AN40"/>
    <mergeCell ref="C37:J37"/>
    <mergeCell ref="K37:T37"/>
    <mergeCell ref="V37:AC37"/>
    <mergeCell ref="AD37:AN37"/>
    <mergeCell ref="C38:J38"/>
    <mergeCell ref="K38:T38"/>
    <mergeCell ref="V38:AC38"/>
    <mergeCell ref="AD38:AN38"/>
    <mergeCell ref="C45:H46"/>
    <mergeCell ref="I45:N46"/>
    <mergeCell ref="O45:T46"/>
    <mergeCell ref="V45:AC45"/>
    <mergeCell ref="AD45:AN45"/>
    <mergeCell ref="V46:AC46"/>
    <mergeCell ref="AD46:AN46"/>
    <mergeCell ref="C43:T43"/>
    <mergeCell ref="V43:AN43"/>
    <mergeCell ref="C44:H44"/>
    <mergeCell ref="I44:N44"/>
    <mergeCell ref="O44:T44"/>
    <mergeCell ref="V44:AC44"/>
    <mergeCell ref="AD44:AN44"/>
    <mergeCell ref="C47:H48"/>
    <mergeCell ref="I47:N48"/>
    <mergeCell ref="O47:T48"/>
    <mergeCell ref="V47:AC47"/>
    <mergeCell ref="AD47:AN47"/>
    <mergeCell ref="V48:AC48"/>
    <mergeCell ref="AD48:AN48"/>
    <mergeCell ref="C49:H50"/>
    <mergeCell ref="I49:N50"/>
    <mergeCell ref="O49:T50"/>
    <mergeCell ref="AD50:AN50"/>
    <mergeCell ref="V49:AN49"/>
    <mergeCell ref="V50:X50"/>
    <mergeCell ref="C67:I67"/>
    <mergeCell ref="J67:AN67"/>
    <mergeCell ref="C68:I68"/>
    <mergeCell ref="J68:AN68"/>
    <mergeCell ref="C70:AN70"/>
    <mergeCell ref="C71:G71"/>
    <mergeCell ref="H71:M71"/>
    <mergeCell ref="N71:X71"/>
    <mergeCell ref="Y71:AI71"/>
    <mergeCell ref="AJ71:AN71"/>
    <mergeCell ref="C72:G72"/>
    <mergeCell ref="H72:M72"/>
    <mergeCell ref="N72:X72"/>
    <mergeCell ref="Y72:AI72"/>
    <mergeCell ref="AJ72:AN72"/>
    <mergeCell ref="C73:G73"/>
    <mergeCell ref="H73:M73"/>
    <mergeCell ref="N73:X73"/>
    <mergeCell ref="Y73:AI73"/>
    <mergeCell ref="AJ73:AN73"/>
    <mergeCell ref="AJ78:AN78"/>
    <mergeCell ref="C81:D82"/>
    <mergeCell ref="E81:AN82"/>
    <mergeCell ref="C76:G76"/>
    <mergeCell ref="H76:M76"/>
    <mergeCell ref="N76:X76"/>
    <mergeCell ref="Y76:AI76"/>
    <mergeCell ref="AJ76:AN76"/>
    <mergeCell ref="C77:G77"/>
    <mergeCell ref="H77:M77"/>
    <mergeCell ref="N77:X77"/>
    <mergeCell ref="Y77:AI77"/>
    <mergeCell ref="AJ77:AN77"/>
    <mergeCell ref="C101:L105"/>
    <mergeCell ref="AJ105:AN105"/>
    <mergeCell ref="AA98:AI98"/>
    <mergeCell ref="C99:L99"/>
    <mergeCell ref="M99:P105"/>
    <mergeCell ref="Q99:Z105"/>
    <mergeCell ref="AA99:AI105"/>
    <mergeCell ref="AJ99:AN99"/>
    <mergeCell ref="C100:F100"/>
    <mergeCell ref="G100:L100"/>
    <mergeCell ref="AJ100:AN100"/>
    <mergeCell ref="C97:D98"/>
    <mergeCell ref="E97:L98"/>
    <mergeCell ref="M97:P98"/>
    <mergeCell ref="Q97:AI97"/>
    <mergeCell ref="AJ97:AN98"/>
    <mergeCell ref="Q98:Z98"/>
    <mergeCell ref="AA93:AG93"/>
    <mergeCell ref="AJ101:AN101"/>
    <mergeCell ref="AJ102:AN102"/>
    <mergeCell ref="AJ103:AN103"/>
    <mergeCell ref="AJ104:AN104"/>
    <mergeCell ref="O94:T94"/>
    <mergeCell ref="U94:Z94"/>
    <mergeCell ref="AA94:AG94"/>
    <mergeCell ref="AH93:AN93"/>
    <mergeCell ref="C55:AN55"/>
    <mergeCell ref="C88:L92"/>
    <mergeCell ref="M86:P92"/>
    <mergeCell ref="C107:H107"/>
    <mergeCell ref="I107:N107"/>
    <mergeCell ref="O107:T107"/>
    <mergeCell ref="U107:Z107"/>
    <mergeCell ref="AA107:AG107"/>
    <mergeCell ref="AH107:AN107"/>
    <mergeCell ref="C106:H106"/>
    <mergeCell ref="I106:N106"/>
    <mergeCell ref="O106:T106"/>
    <mergeCell ref="U106:Z106"/>
    <mergeCell ref="AA106:AG106"/>
    <mergeCell ref="AH106:AN106"/>
    <mergeCell ref="Q86:Z92"/>
    <mergeCell ref="AA86:AI92"/>
    <mergeCell ref="AJ92:AN92"/>
    <mergeCell ref="C93:H93"/>
    <mergeCell ref="I93:N93"/>
    <mergeCell ref="O93:T93"/>
    <mergeCell ref="U93:Z93"/>
    <mergeCell ref="AJ89:AN89"/>
    <mergeCell ref="AJ90:AN90"/>
    <mergeCell ref="V51:X51"/>
    <mergeCell ref="V52:X52"/>
    <mergeCell ref="V53:X53"/>
    <mergeCell ref="Y50:AC50"/>
    <mergeCell ref="Y51:AC51"/>
    <mergeCell ref="Y52:AC52"/>
    <mergeCell ref="Y53:AC53"/>
    <mergeCell ref="AD51:AN51"/>
    <mergeCell ref="AD52:AN52"/>
    <mergeCell ref="AD53:AN53"/>
    <mergeCell ref="C56:L56"/>
    <mergeCell ref="C57:L57"/>
    <mergeCell ref="C58:L58"/>
    <mergeCell ref="C59:L59"/>
    <mergeCell ref="C60:L60"/>
    <mergeCell ref="M57:N57"/>
    <mergeCell ref="M56:U56"/>
    <mergeCell ref="T57:U57"/>
    <mergeCell ref="R57:S57"/>
    <mergeCell ref="O57:P57"/>
    <mergeCell ref="M58:N58"/>
    <mergeCell ref="O58:P58"/>
    <mergeCell ref="R58:S58"/>
    <mergeCell ref="T58:U58"/>
    <mergeCell ref="AL56:AN56"/>
    <mergeCell ref="V56:AK56"/>
    <mergeCell ref="AL57:AN57"/>
    <mergeCell ref="V57:AK57"/>
    <mergeCell ref="V58:AK58"/>
    <mergeCell ref="V59:AK59"/>
    <mergeCell ref="V60:AK60"/>
    <mergeCell ref="AL58:AN58"/>
    <mergeCell ref="AL59:AN59"/>
    <mergeCell ref="AL60:AN60"/>
    <mergeCell ref="C64:I64"/>
    <mergeCell ref="J64:AN64"/>
    <mergeCell ref="C65:I65"/>
    <mergeCell ref="J65:AN65"/>
    <mergeCell ref="C66:I66"/>
    <mergeCell ref="J66:AN66"/>
    <mergeCell ref="AJ91:AN91"/>
    <mergeCell ref="C86:L86"/>
    <mergeCell ref="AJ86:AN86"/>
    <mergeCell ref="C87:F87"/>
    <mergeCell ref="G87:L87"/>
    <mergeCell ref="AJ87:AN87"/>
    <mergeCell ref="AJ88:AN88"/>
    <mergeCell ref="C84:D85"/>
    <mergeCell ref="E84:L85"/>
    <mergeCell ref="M84:P85"/>
    <mergeCell ref="Q84:AI84"/>
    <mergeCell ref="AJ84:AN85"/>
    <mergeCell ref="Q85:Z85"/>
    <mergeCell ref="AA85:AI85"/>
    <mergeCell ref="C78:G78"/>
    <mergeCell ref="H78:M78"/>
    <mergeCell ref="N78:X78"/>
    <mergeCell ref="Y78:AI78"/>
    <mergeCell ref="C108:H108"/>
    <mergeCell ref="I108:N108"/>
    <mergeCell ref="O108:T108"/>
    <mergeCell ref="U108:Z108"/>
    <mergeCell ref="AA108:AG108"/>
    <mergeCell ref="AH108:AN108"/>
    <mergeCell ref="M59:N59"/>
    <mergeCell ref="O59:P59"/>
    <mergeCell ref="R59:S59"/>
    <mergeCell ref="T59:U59"/>
    <mergeCell ref="M60:N60"/>
    <mergeCell ref="O60:P60"/>
    <mergeCell ref="R60:S60"/>
    <mergeCell ref="T60:U60"/>
    <mergeCell ref="C95:H95"/>
    <mergeCell ref="I95:N95"/>
    <mergeCell ref="O95:T95"/>
    <mergeCell ref="U95:Z95"/>
    <mergeCell ref="AA95:AG95"/>
    <mergeCell ref="AH95:AN95"/>
    <mergeCell ref="AH94:AN94"/>
    <mergeCell ref="C94:H94"/>
    <mergeCell ref="I94:N94"/>
    <mergeCell ref="C63:AN63"/>
  </mergeCells>
  <phoneticPr fontId="2" type="noConversion"/>
  <dataValidations count="7">
    <dataValidation allowBlank="1" showInputMessage="1" showErrorMessage="1" promptTitle="(참고)제품 분류" prompt="적용가능 무기체계 분류" sqref="C95:H95 C108:H108" xr:uid="{00000000-0002-0000-0000-000000000000}"/>
    <dataValidation allowBlank="1" showInputMessage="1" showErrorMessage="1" promptTitle="(참고)제품 분류" prompt="적용가능 무기체계" sqref="I95:N95 I108:N108" xr:uid="{00000000-0002-0000-0000-000001000000}"/>
    <dataValidation allowBlank="1" showInputMessage="1" showErrorMessage="1" promptTitle="(참고)제품 분류" prompt="품목이 속하는 1차 세부 분류" sqref="O95:T95 O108:T108" xr:uid="{00000000-0002-0000-0000-000002000000}"/>
    <dataValidation allowBlank="1" showInputMessage="1" showErrorMessage="1" promptTitle="(참고)제품 분류" prompt="2차 세부 분류" sqref="U95:Z95 U108:Z108" xr:uid="{00000000-0002-0000-0000-000003000000}"/>
    <dataValidation allowBlank="1" showInputMessage="1" showErrorMessage="1" promptTitle="(참고)제품 분류" prompt="부체계 단위 분류" sqref="AA95 AA108" xr:uid="{00000000-0002-0000-0000-000004000000}"/>
    <dataValidation allowBlank="1" showInputMessage="1" showErrorMessage="1" promptTitle="(참고)제품 분류" prompt="소재/부품 단위 분류" sqref="AH95:AN95 AH108:AN108" xr:uid="{00000000-0002-0000-0000-000005000000}"/>
    <dataValidation type="list" allowBlank="1" showInputMessage="1" showErrorMessage="1" sqref="AL57:AN60" xr:uid="{00000000-0002-0000-0000-000006000000}">
      <formula1>"성공,성실수행,실패,기타"</formula1>
    </dataValidation>
  </dataValidations>
  <printOptions horizontalCentered="1"/>
  <pageMargins left="0.25" right="0.25" top="0.75" bottom="0.75" header="0.3" footer="0.3"/>
  <pageSetup paperSize="9" scale="82" fitToHeight="0" orientation="portrait" r:id="rId1"/>
  <rowBreaks count="2" manualBreakCount="2">
    <brk id="41" min="1" max="40" man="1"/>
    <brk id="79" min="1" max="40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xr:uid="{00000000-0002-0000-0000-000007000000}">
          <x14:formula1>
            <xm:f>국가명!$D$3:$D$6</xm:f>
          </x14:formula1>
          <xm:sqref>AJ72:AN78</xm:sqref>
        </x14:dataValidation>
        <x14:dataValidation type="list" allowBlank="1" showInputMessage="1" showErrorMessage="1" xr:uid="{00000000-0002-0000-0000-000008000000}">
          <x14:formula1>
            <xm:f>국가명!$F$3:$F$8</xm:f>
          </x14:formula1>
          <xm:sqref>AK101:AN105 AK99:AN99 AJ86:AN92 AJ99:AJ105</xm:sqref>
        </x14:dataValidation>
        <x14:dataValidation type="list" allowBlank="1" showInputMessage="1" showErrorMessage="1" xr:uid="{00000000-0002-0000-0000-000009000000}">
          <x14:formula1>
            <xm:f>국가명!$B$3:$B$61</xm:f>
          </x14:formula1>
          <xm:sqref>AD51:AD53 V45:AC48 H72:M78</xm:sqref>
        </x14:dataValidation>
        <x14:dataValidation type="list" allowBlank="1" showInputMessage="1" showErrorMessage="1" promptTitle="(참고)제품 분류" prompt="적용가능 무기체계 분류" xr:uid="{00000000-0002-0000-0000-00000A000000}">
          <x14:formula1>
            <xm:f>'(참고)제품 분류'!$A$3:$A$16</xm:f>
          </x14:formula1>
          <xm:sqref>C107:H107 C94:H94</xm:sqref>
        </x14:dataValidation>
        <x14:dataValidation type="list" allowBlank="1" showInputMessage="1" showErrorMessage="1" promptTitle="(참고)제품 분류" prompt="적용가능 무기체계" xr:uid="{00000000-0002-0000-0000-00000B000000}">
          <x14:formula1>
            <xm:f>'(참고)제품 분류'!$B$3:$B$95</xm:f>
          </x14:formula1>
          <xm:sqref>I107:N107 I94:N94</xm:sqref>
        </x14:dataValidation>
        <x14:dataValidation type="list" allowBlank="1" showInputMessage="1" showErrorMessage="1" promptTitle="(참고)제품 분류" prompt="품목이 속하는 1차 세부 분류" xr:uid="{00000000-0002-0000-0000-00000C000000}">
          <x14:formula1>
            <xm:f>'(참고)제품 분류'!$C$3:$C$14</xm:f>
          </x14:formula1>
          <xm:sqref>O107:T107 O94:T94</xm:sqref>
        </x14:dataValidation>
        <x14:dataValidation type="list" allowBlank="1" showInputMessage="1" showErrorMessage="1" promptTitle="(참고)제품 분류" prompt="2차 세부 분류" xr:uid="{00000000-0002-0000-0000-00000D000000}">
          <x14:formula1>
            <xm:f>'(참고)제품 분류'!$D$3:$D$66</xm:f>
          </x14:formula1>
          <xm:sqref>U107:Z107 U94:Z94</xm:sqref>
        </x14:dataValidation>
        <x14:dataValidation type="list" allowBlank="1" showInputMessage="1" showErrorMessage="1" promptTitle="(참고)제품 분류" prompt="부체계 단위 분류" xr:uid="{00000000-0002-0000-0000-00000E000000}">
          <x14:formula1>
            <xm:f>'(참고)제품 분류'!$E$3:$E$52</xm:f>
          </x14:formula1>
          <xm:sqref>AA107:AG107 AA94:AG94</xm:sqref>
        </x14:dataValidation>
        <x14:dataValidation type="list" allowBlank="1" showInputMessage="1" showErrorMessage="1" promptTitle="(참고)제품 분류" prompt="소재/부품 단위 분류" xr:uid="{00000000-0002-0000-0000-00000F000000}">
          <x14:formula1>
            <xm:f>'(참고)제품 분류'!$F$3:$F$37</xm:f>
          </x14:formula1>
          <xm:sqref>AH107:AN107 AH94:AN94</xm:sqref>
        </x14:dataValidation>
        <x14:dataValidation type="list" allowBlank="1" showInputMessage="1" showErrorMessage="1" promptTitle="(참고)사업수행분야" prompt=" " xr:uid="{00000000-0002-0000-0000-000010000000}">
          <x14:formula1>
            <xm:f>'(참고)사업수행분야'!$B$3:$B$17</xm:f>
          </x14:formula1>
          <xm:sqref>C65:I68 C61:I62</xm:sqref>
        </x14:dataValidation>
        <x14:dataValidation type="list" allowBlank="1" showInputMessage="1" showErrorMessage="1" xr:uid="{00000000-0002-0000-0000-000011000000}">
          <x14:formula1>
            <xm:f>'(참고)사업수행분야'!$B$3:$B$17</xm:f>
          </x14:formula1>
          <xm:sqref>G87:L87 G100:L100</xm:sqref>
        </x14:dataValidation>
        <x14:dataValidation type="list" allowBlank="1" showInputMessage="1" showErrorMessage="1" xr:uid="{00000000-0002-0000-0000-000012000000}">
          <x14:formula1>
            <xm:f>국가명!$D$16:$D$22</xm:f>
          </x14:formula1>
          <xm:sqref>Y51:AC53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AO180"/>
  <sheetViews>
    <sheetView tabSelected="1" view="pageBreakPreview" zoomScale="70" zoomScaleNormal="100" zoomScaleSheetLayoutView="70" workbookViewId="0">
      <selection activeCell="AV23" sqref="AV23"/>
    </sheetView>
  </sheetViews>
  <sheetFormatPr defaultRowHeight="16.5"/>
  <cols>
    <col min="1" max="1" width="3.125" customWidth="1"/>
    <col min="2" max="41" width="2.5" customWidth="1"/>
    <col min="42" max="42" width="3.125" customWidth="1"/>
  </cols>
  <sheetData>
    <row r="2" spans="2:40" ht="12.75" customHeight="1" thickBot="1"/>
    <row r="3" spans="2:40" ht="18" customHeight="1">
      <c r="C3" s="254"/>
      <c r="D3" s="255"/>
      <c r="E3" s="255"/>
      <c r="F3" s="255"/>
      <c r="G3" s="255"/>
      <c r="H3" s="255"/>
      <c r="I3" s="255"/>
      <c r="J3" s="255"/>
      <c r="K3" s="255" t="s">
        <v>187</v>
      </c>
      <c r="L3" s="255"/>
      <c r="M3" s="255"/>
      <c r="N3" s="255"/>
      <c r="O3" s="255"/>
      <c r="P3" s="255"/>
      <c r="Q3" s="255"/>
      <c r="R3" s="255"/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55"/>
      <c r="AD3" s="255"/>
      <c r="AE3" s="255"/>
      <c r="AF3" s="255"/>
      <c r="AG3" s="255"/>
      <c r="AH3" s="255"/>
      <c r="AI3" s="255"/>
      <c r="AJ3" s="255"/>
      <c r="AK3" s="255"/>
      <c r="AL3" s="255"/>
      <c r="AM3" s="255"/>
      <c r="AN3" s="260"/>
    </row>
    <row r="4" spans="2:40" ht="18" customHeight="1">
      <c r="C4" s="256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7"/>
      <c r="T4" s="257"/>
      <c r="U4" s="257"/>
      <c r="V4" s="257"/>
      <c r="W4" s="257"/>
      <c r="X4" s="257"/>
      <c r="Y4" s="257"/>
      <c r="Z4" s="257"/>
      <c r="AA4" s="257"/>
      <c r="AB4" s="257"/>
      <c r="AC4" s="257"/>
      <c r="AD4" s="257"/>
      <c r="AE4" s="257"/>
      <c r="AF4" s="257"/>
      <c r="AG4" s="257"/>
      <c r="AH4" s="257"/>
      <c r="AI4" s="257"/>
      <c r="AJ4" s="257"/>
      <c r="AK4" s="257"/>
      <c r="AL4" s="257"/>
      <c r="AM4" s="257"/>
      <c r="AN4" s="261"/>
    </row>
    <row r="5" spans="2:40" ht="18" customHeight="1">
      <c r="C5" s="256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7"/>
      <c r="T5" s="257"/>
      <c r="U5" s="257"/>
      <c r="V5" s="257"/>
      <c r="W5" s="257"/>
      <c r="X5" s="257"/>
      <c r="Y5" s="257"/>
      <c r="Z5" s="257"/>
      <c r="AA5" s="257"/>
      <c r="AB5" s="257"/>
      <c r="AC5" s="257"/>
      <c r="AD5" s="257"/>
      <c r="AE5" s="257"/>
      <c r="AF5" s="257"/>
      <c r="AG5" s="257"/>
      <c r="AH5" s="257"/>
      <c r="AI5" s="257"/>
      <c r="AJ5" s="257"/>
      <c r="AK5" s="257"/>
      <c r="AL5" s="257"/>
      <c r="AM5" s="257"/>
      <c r="AN5" s="261"/>
    </row>
    <row r="6" spans="2:40" ht="18" customHeight="1" thickBot="1">
      <c r="C6" s="258"/>
      <c r="D6" s="259"/>
      <c r="E6" s="259"/>
      <c r="F6" s="259"/>
      <c r="G6" s="259"/>
      <c r="H6" s="259"/>
      <c r="I6" s="259"/>
      <c r="J6" s="259"/>
      <c r="K6" s="259"/>
      <c r="L6" s="259"/>
      <c r="M6" s="259"/>
      <c r="N6" s="259"/>
      <c r="O6" s="259"/>
      <c r="P6" s="259"/>
      <c r="Q6" s="259"/>
      <c r="R6" s="259"/>
      <c r="S6" s="259"/>
      <c r="T6" s="259"/>
      <c r="U6" s="259"/>
      <c r="V6" s="259"/>
      <c r="W6" s="259"/>
      <c r="X6" s="259"/>
      <c r="Y6" s="259"/>
      <c r="Z6" s="259"/>
      <c r="AA6" s="259"/>
      <c r="AB6" s="259"/>
      <c r="AC6" s="259"/>
      <c r="AD6" s="259"/>
      <c r="AE6" s="259"/>
      <c r="AF6" s="259"/>
      <c r="AG6" s="259"/>
      <c r="AH6" s="259"/>
      <c r="AI6" s="259"/>
      <c r="AJ6" s="259"/>
      <c r="AK6" s="259"/>
      <c r="AL6" s="259"/>
      <c r="AM6" s="259"/>
      <c r="AN6" s="262"/>
    </row>
    <row r="7" spans="2:40" ht="14.25" customHeight="1" thickBot="1"/>
    <row r="8" spans="2:40" ht="13.5" customHeight="1">
      <c r="C8" s="173">
        <v>1</v>
      </c>
      <c r="D8" s="173"/>
      <c r="E8" s="175" t="s">
        <v>186</v>
      </c>
      <c r="F8" s="175"/>
      <c r="G8" s="175"/>
      <c r="H8" s="175"/>
      <c r="I8" s="175"/>
      <c r="J8" s="175"/>
      <c r="K8" s="175"/>
      <c r="L8" s="175"/>
      <c r="M8" s="175"/>
      <c r="N8" s="175"/>
      <c r="O8" s="175"/>
      <c r="P8" s="175"/>
      <c r="Q8" s="175"/>
      <c r="R8" s="175"/>
      <c r="S8" s="175"/>
      <c r="T8" s="175"/>
      <c r="U8" s="175"/>
      <c r="V8" s="175"/>
      <c r="W8" s="175"/>
      <c r="X8" s="175"/>
      <c r="Y8" s="175"/>
      <c r="Z8" s="175"/>
      <c r="AA8" s="175"/>
      <c r="AB8" s="175"/>
      <c r="AC8" s="175"/>
      <c r="AD8" s="175"/>
      <c r="AE8" s="175"/>
      <c r="AF8" s="175"/>
      <c r="AG8" s="175"/>
      <c r="AH8" s="175"/>
      <c r="AI8" s="175"/>
      <c r="AJ8" s="175"/>
      <c r="AK8" s="175"/>
      <c r="AL8" s="175"/>
      <c r="AM8" s="175"/>
      <c r="AN8" s="175"/>
    </row>
    <row r="9" spans="2:40" ht="13.5" customHeight="1" thickBot="1">
      <c r="C9" s="174"/>
      <c r="D9" s="174"/>
      <c r="E9" s="176"/>
      <c r="F9" s="176"/>
      <c r="G9" s="176"/>
      <c r="H9" s="176"/>
      <c r="I9" s="176"/>
      <c r="J9" s="176"/>
      <c r="K9" s="176"/>
      <c r="L9" s="176"/>
      <c r="M9" s="176"/>
      <c r="N9" s="176"/>
      <c r="O9" s="176"/>
      <c r="P9" s="176"/>
      <c r="Q9" s="176"/>
      <c r="R9" s="176"/>
      <c r="S9" s="176"/>
      <c r="T9" s="176"/>
      <c r="U9" s="176"/>
      <c r="V9" s="176"/>
      <c r="W9" s="176"/>
      <c r="X9" s="176"/>
      <c r="Y9" s="176"/>
      <c r="Z9" s="176"/>
      <c r="AA9" s="176"/>
      <c r="AB9" s="176"/>
      <c r="AC9" s="176"/>
      <c r="AD9" s="176"/>
      <c r="AE9" s="176"/>
      <c r="AF9" s="176"/>
      <c r="AG9" s="176"/>
      <c r="AH9" s="176"/>
      <c r="AI9" s="176"/>
      <c r="AJ9" s="176"/>
      <c r="AK9" s="176"/>
      <c r="AL9" s="176"/>
      <c r="AM9" s="176"/>
      <c r="AN9" s="176"/>
    </row>
    <row r="10" spans="2:40" ht="9.9499999999999993" customHeight="1"/>
    <row r="11" spans="2:40" ht="23.25" customHeight="1" thickBot="1">
      <c r="B11" s="2"/>
      <c r="C11" s="65" t="s">
        <v>188</v>
      </c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</row>
    <row r="12" spans="2:40" ht="18.75" customHeight="1" thickTop="1">
      <c r="B12" s="2"/>
      <c r="C12" s="263" t="s">
        <v>190</v>
      </c>
      <c r="D12" s="264"/>
      <c r="E12" s="264"/>
      <c r="F12" s="264"/>
      <c r="G12" s="264"/>
      <c r="H12" s="264"/>
      <c r="I12" s="264"/>
      <c r="J12" s="264"/>
      <c r="K12" s="264"/>
      <c r="L12" s="264"/>
      <c r="M12" s="264"/>
      <c r="N12" s="265"/>
      <c r="O12" s="265"/>
      <c r="P12" s="265"/>
      <c r="Q12" s="265"/>
      <c r="R12" s="265"/>
      <c r="S12" s="265"/>
      <c r="T12" s="265"/>
      <c r="U12" s="265"/>
      <c r="V12" s="265"/>
      <c r="W12" s="265"/>
      <c r="X12" s="265"/>
      <c r="Y12" s="265"/>
      <c r="Z12" s="265"/>
      <c r="AA12" s="265"/>
      <c r="AB12" s="265"/>
      <c r="AC12" s="265"/>
      <c r="AD12" s="265"/>
      <c r="AE12" s="265"/>
      <c r="AF12" s="265"/>
      <c r="AG12" s="265"/>
      <c r="AH12" s="265"/>
      <c r="AI12" s="265"/>
      <c r="AJ12" s="265"/>
      <c r="AK12" s="265"/>
      <c r="AL12" s="265"/>
      <c r="AM12" s="265"/>
      <c r="AN12" s="266"/>
    </row>
    <row r="13" spans="2:40" ht="18.75" customHeight="1">
      <c r="B13" s="2"/>
      <c r="C13" s="227" t="s">
        <v>685</v>
      </c>
      <c r="D13" s="228"/>
      <c r="E13" s="228"/>
      <c r="F13" s="228"/>
      <c r="G13" s="228"/>
      <c r="H13" s="228"/>
      <c r="I13" s="228"/>
      <c r="J13" s="228"/>
      <c r="K13" s="228"/>
      <c r="L13" s="228"/>
      <c r="M13" s="228"/>
      <c r="N13" s="245" t="s">
        <v>671</v>
      </c>
      <c r="O13" s="246"/>
      <c r="P13" s="246"/>
      <c r="Q13" s="246"/>
      <c r="R13" s="246"/>
      <c r="S13" s="246"/>
      <c r="T13" s="246"/>
      <c r="U13" s="246"/>
      <c r="V13" s="246"/>
      <c r="W13" s="246"/>
      <c r="X13" s="247"/>
      <c r="Y13" s="248" t="s">
        <v>191</v>
      </c>
      <c r="Z13" s="248"/>
      <c r="AA13" s="248"/>
      <c r="AB13" s="248"/>
      <c r="AC13" s="248"/>
      <c r="AD13" s="248"/>
      <c r="AE13" s="227"/>
      <c r="AF13" s="273"/>
      <c r="AG13" s="274"/>
      <c r="AH13" s="274"/>
      <c r="AI13" s="274"/>
      <c r="AJ13" s="274"/>
      <c r="AK13" s="274"/>
      <c r="AL13" s="274"/>
      <c r="AM13" s="274"/>
      <c r="AN13" s="274"/>
    </row>
    <row r="14" spans="2:40" ht="18.75" customHeight="1">
      <c r="B14" s="2"/>
      <c r="C14" s="227" t="s">
        <v>192</v>
      </c>
      <c r="D14" s="228"/>
      <c r="E14" s="228"/>
      <c r="F14" s="228"/>
      <c r="G14" s="228"/>
      <c r="H14" s="228"/>
      <c r="I14" s="228"/>
      <c r="J14" s="228"/>
      <c r="K14" s="228"/>
      <c r="L14" s="228"/>
      <c r="M14" s="228"/>
      <c r="N14" s="249" t="s">
        <v>674</v>
      </c>
      <c r="O14" s="250"/>
      <c r="P14" s="250"/>
      <c r="Q14" s="250"/>
      <c r="R14" s="250"/>
      <c r="S14" s="250"/>
      <c r="T14" s="250"/>
      <c r="U14" s="250"/>
      <c r="V14" s="250"/>
      <c r="W14" s="250"/>
      <c r="X14" s="251"/>
      <c r="Y14" s="248" t="s">
        <v>193</v>
      </c>
      <c r="Z14" s="248"/>
      <c r="AA14" s="248"/>
      <c r="AB14" s="248"/>
      <c r="AC14" s="248"/>
      <c r="AD14" s="248"/>
      <c r="AE14" s="227"/>
      <c r="AF14" s="249" t="s">
        <v>699</v>
      </c>
      <c r="AG14" s="275"/>
      <c r="AH14" s="275"/>
      <c r="AI14" s="275"/>
      <c r="AJ14" s="275"/>
      <c r="AK14" s="275"/>
      <c r="AL14" s="275"/>
      <c r="AM14" s="275"/>
      <c r="AN14" s="275"/>
    </row>
    <row r="15" spans="2:40" ht="32.25" customHeight="1">
      <c r="B15" s="2"/>
      <c r="C15" s="227" t="s">
        <v>189</v>
      </c>
      <c r="D15" s="228"/>
      <c r="E15" s="228"/>
      <c r="F15" s="228"/>
      <c r="G15" s="228"/>
      <c r="H15" s="228"/>
      <c r="I15" s="228"/>
      <c r="J15" s="228"/>
      <c r="K15" s="228"/>
      <c r="L15" s="228"/>
      <c r="M15" s="228"/>
      <c r="N15" s="277"/>
      <c r="O15" s="278"/>
      <c r="P15" s="278"/>
      <c r="Q15" s="278"/>
      <c r="R15" s="278"/>
      <c r="S15" s="278"/>
      <c r="T15" s="278"/>
      <c r="U15" s="278"/>
      <c r="V15" s="278"/>
      <c r="W15" s="278"/>
      <c r="X15" s="278"/>
      <c r="Y15" s="278"/>
      <c r="Z15" s="278"/>
      <c r="AA15" s="278"/>
      <c r="AB15" s="278"/>
      <c r="AC15" s="278"/>
      <c r="AD15" s="278"/>
      <c r="AE15" s="278"/>
      <c r="AF15" s="278"/>
      <c r="AG15" s="278"/>
      <c r="AH15" s="278"/>
      <c r="AI15" s="278"/>
      <c r="AJ15" s="278"/>
      <c r="AK15" s="278"/>
      <c r="AL15" s="278"/>
      <c r="AM15" s="278"/>
      <c r="AN15" s="278"/>
    </row>
    <row r="16" spans="2:40" ht="18.75" customHeight="1">
      <c r="B16" s="2"/>
      <c r="C16" s="248" t="s">
        <v>630</v>
      </c>
      <c r="D16" s="248"/>
      <c r="E16" s="248"/>
      <c r="F16" s="248"/>
      <c r="G16" s="248"/>
      <c r="H16" s="248"/>
      <c r="I16" s="248"/>
      <c r="J16" s="248"/>
      <c r="K16" s="248"/>
      <c r="L16" s="248"/>
      <c r="M16" s="227"/>
      <c r="N16" s="243"/>
      <c r="O16" s="244"/>
      <c r="P16" s="244"/>
      <c r="Q16" s="244"/>
      <c r="R16" s="244"/>
      <c r="S16" s="244"/>
      <c r="T16" s="244"/>
      <c r="U16" s="244"/>
      <c r="V16" s="244"/>
      <c r="W16" s="244"/>
      <c r="X16" s="244"/>
      <c r="Y16" s="244"/>
      <c r="Z16" s="244"/>
      <c r="AA16" s="244"/>
      <c r="AB16" s="244"/>
      <c r="AC16" s="244"/>
      <c r="AD16" s="244"/>
      <c r="AE16" s="244"/>
      <c r="AF16" s="244"/>
      <c r="AG16" s="244"/>
      <c r="AH16" s="244"/>
      <c r="AI16" s="244"/>
      <c r="AJ16" s="244"/>
      <c r="AK16" s="244"/>
      <c r="AL16" s="244"/>
      <c r="AM16" s="244"/>
      <c r="AN16" s="229"/>
    </row>
    <row r="17" spans="3:41" ht="18.75" customHeight="1">
      <c r="C17" s="279" t="s">
        <v>681</v>
      </c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 t="s">
        <v>686</v>
      </c>
      <c r="O17" s="235"/>
      <c r="P17" s="235"/>
      <c r="Q17" s="235"/>
      <c r="R17" s="235"/>
      <c r="S17" s="235"/>
      <c r="T17" s="235"/>
      <c r="U17" s="235"/>
      <c r="V17" s="235"/>
      <c r="W17" s="235"/>
      <c r="X17" s="235"/>
      <c r="Y17" s="235"/>
      <c r="Z17" s="235"/>
      <c r="AA17" s="235"/>
      <c r="AB17" s="235"/>
      <c r="AC17" s="235"/>
      <c r="AD17" s="235"/>
      <c r="AE17" s="235"/>
      <c r="AF17" s="235"/>
      <c r="AG17" s="235"/>
      <c r="AH17" s="235"/>
      <c r="AI17" s="235"/>
      <c r="AJ17" s="235"/>
      <c r="AK17" s="235"/>
      <c r="AL17" s="235"/>
      <c r="AM17" s="235"/>
      <c r="AN17" s="236"/>
    </row>
    <row r="18" spans="3:41" ht="18.75" customHeight="1">
      <c r="C18" s="279"/>
      <c r="D18" s="235"/>
      <c r="E18" s="235"/>
      <c r="F18" s="235"/>
      <c r="G18" s="235"/>
      <c r="H18" s="235"/>
      <c r="I18" s="235"/>
      <c r="J18" s="235"/>
      <c r="K18" s="235"/>
      <c r="L18" s="235"/>
      <c r="M18" s="235"/>
      <c r="N18" s="235"/>
      <c r="O18" s="235"/>
      <c r="P18" s="235"/>
      <c r="Q18" s="235"/>
      <c r="R18" s="235"/>
      <c r="S18" s="235"/>
      <c r="T18" s="235"/>
      <c r="U18" s="235"/>
      <c r="V18" s="235"/>
      <c r="W18" s="235"/>
      <c r="X18" s="235"/>
      <c r="Y18" s="235"/>
      <c r="Z18" s="235"/>
      <c r="AA18" s="235"/>
      <c r="AB18" s="235"/>
      <c r="AC18" s="235"/>
      <c r="AD18" s="235"/>
      <c r="AE18" s="235"/>
      <c r="AF18" s="235"/>
      <c r="AG18" s="235"/>
      <c r="AH18" s="235"/>
      <c r="AI18" s="235"/>
      <c r="AJ18" s="235"/>
      <c r="AK18" s="235"/>
      <c r="AL18" s="235"/>
      <c r="AM18" s="235"/>
      <c r="AN18" s="236"/>
    </row>
    <row r="19" spans="3:41" ht="18.75" customHeight="1">
      <c r="C19" s="279"/>
      <c r="D19" s="235"/>
      <c r="E19" s="235"/>
      <c r="F19" s="235"/>
      <c r="G19" s="235"/>
      <c r="H19" s="235"/>
      <c r="I19" s="235"/>
      <c r="J19" s="235"/>
      <c r="K19" s="235"/>
      <c r="L19" s="235"/>
      <c r="M19" s="235"/>
      <c r="N19" s="235"/>
      <c r="O19" s="235"/>
      <c r="P19" s="235"/>
      <c r="Q19" s="235"/>
      <c r="R19" s="235"/>
      <c r="S19" s="235"/>
      <c r="T19" s="235"/>
      <c r="U19" s="235"/>
      <c r="V19" s="235"/>
      <c r="W19" s="235"/>
      <c r="X19" s="235"/>
      <c r="Y19" s="235"/>
      <c r="Z19" s="235"/>
      <c r="AA19" s="235"/>
      <c r="AB19" s="235"/>
      <c r="AC19" s="235"/>
      <c r="AD19" s="235"/>
      <c r="AE19" s="235"/>
      <c r="AF19" s="235"/>
      <c r="AG19" s="235"/>
      <c r="AH19" s="235"/>
      <c r="AI19" s="235"/>
      <c r="AJ19" s="235"/>
      <c r="AK19" s="235"/>
      <c r="AL19" s="235"/>
      <c r="AM19" s="235"/>
      <c r="AN19" s="236"/>
    </row>
    <row r="20" spans="3:41" ht="18.75" customHeight="1">
      <c r="C20" s="279"/>
      <c r="D20" s="235"/>
      <c r="E20" s="235"/>
      <c r="F20" s="235"/>
      <c r="G20" s="235"/>
      <c r="H20" s="235"/>
      <c r="I20" s="235"/>
      <c r="J20" s="235"/>
      <c r="K20" s="235"/>
      <c r="L20" s="235"/>
      <c r="M20" s="235"/>
      <c r="N20" s="235"/>
      <c r="O20" s="235"/>
      <c r="P20" s="235"/>
      <c r="Q20" s="235"/>
      <c r="R20" s="235"/>
      <c r="S20" s="235"/>
      <c r="T20" s="235"/>
      <c r="U20" s="235"/>
      <c r="V20" s="235"/>
      <c r="W20" s="235"/>
      <c r="X20" s="235"/>
      <c r="Y20" s="235"/>
      <c r="Z20" s="235"/>
      <c r="AA20" s="235"/>
      <c r="AB20" s="235"/>
      <c r="AC20" s="235"/>
      <c r="AD20" s="235"/>
      <c r="AE20" s="235"/>
      <c r="AF20" s="235"/>
      <c r="AG20" s="235"/>
      <c r="AH20" s="235"/>
      <c r="AI20" s="235"/>
      <c r="AJ20" s="235"/>
      <c r="AK20" s="235"/>
      <c r="AL20" s="235"/>
      <c r="AM20" s="235"/>
      <c r="AN20" s="236"/>
    </row>
    <row r="21" spans="3:41" ht="18.75" customHeight="1">
      <c r="C21" s="279"/>
      <c r="D21" s="235"/>
      <c r="E21" s="235"/>
      <c r="F21" s="235"/>
      <c r="G21" s="235"/>
      <c r="H21" s="235"/>
      <c r="I21" s="235"/>
      <c r="J21" s="235"/>
      <c r="K21" s="235"/>
      <c r="L21" s="235"/>
      <c r="M21" s="235"/>
      <c r="N21" s="235"/>
      <c r="O21" s="235"/>
      <c r="P21" s="235"/>
      <c r="Q21" s="235"/>
      <c r="R21" s="235"/>
      <c r="S21" s="235"/>
      <c r="T21" s="235"/>
      <c r="U21" s="235"/>
      <c r="V21" s="235"/>
      <c r="W21" s="235"/>
      <c r="X21" s="235"/>
      <c r="Y21" s="235"/>
      <c r="Z21" s="235"/>
      <c r="AA21" s="235"/>
      <c r="AB21" s="235"/>
      <c r="AC21" s="235"/>
      <c r="AD21" s="235"/>
      <c r="AE21" s="235"/>
      <c r="AF21" s="235"/>
      <c r="AG21" s="235"/>
      <c r="AH21" s="235"/>
      <c r="AI21" s="235"/>
      <c r="AJ21" s="235"/>
      <c r="AK21" s="235"/>
      <c r="AL21" s="235"/>
      <c r="AM21" s="235"/>
      <c r="AN21" s="236"/>
    </row>
    <row r="22" spans="3:41" ht="18.75" customHeight="1">
      <c r="C22" s="279"/>
      <c r="D22" s="235"/>
      <c r="E22" s="235"/>
      <c r="F22" s="235"/>
      <c r="G22" s="235"/>
      <c r="H22" s="235"/>
      <c r="I22" s="235"/>
      <c r="J22" s="235"/>
      <c r="K22" s="235"/>
      <c r="L22" s="235"/>
      <c r="M22" s="235"/>
      <c r="N22" s="235"/>
      <c r="O22" s="235"/>
      <c r="P22" s="235"/>
      <c r="Q22" s="235"/>
      <c r="R22" s="235"/>
      <c r="S22" s="235"/>
      <c r="T22" s="235"/>
      <c r="U22" s="235"/>
      <c r="V22" s="235"/>
      <c r="W22" s="235"/>
      <c r="X22" s="235"/>
      <c r="Y22" s="235"/>
      <c r="Z22" s="235"/>
      <c r="AA22" s="235"/>
      <c r="AB22" s="235"/>
      <c r="AC22" s="235"/>
      <c r="AD22" s="235"/>
      <c r="AE22" s="235"/>
      <c r="AF22" s="235"/>
      <c r="AG22" s="235"/>
      <c r="AH22" s="235"/>
      <c r="AI22" s="235"/>
      <c r="AJ22" s="235"/>
      <c r="AK22" s="235"/>
      <c r="AL22" s="235"/>
      <c r="AM22" s="235"/>
      <c r="AN22" s="236"/>
    </row>
    <row r="23" spans="3:41" ht="18.75" customHeight="1">
      <c r="C23" s="279"/>
      <c r="D23" s="235"/>
      <c r="E23" s="235"/>
      <c r="F23" s="235"/>
      <c r="G23" s="235"/>
      <c r="H23" s="235"/>
      <c r="I23" s="235"/>
      <c r="J23" s="235"/>
      <c r="K23" s="235"/>
      <c r="L23" s="235"/>
      <c r="M23" s="235"/>
      <c r="N23" s="235"/>
      <c r="O23" s="235"/>
      <c r="P23" s="235"/>
      <c r="Q23" s="235"/>
      <c r="R23" s="235"/>
      <c r="S23" s="235"/>
      <c r="T23" s="235"/>
      <c r="U23" s="235"/>
      <c r="V23" s="235"/>
      <c r="W23" s="235"/>
      <c r="X23" s="235"/>
      <c r="Y23" s="235"/>
      <c r="Z23" s="235"/>
      <c r="AA23" s="235"/>
      <c r="AB23" s="235"/>
      <c r="AC23" s="235"/>
      <c r="AD23" s="235"/>
      <c r="AE23" s="235"/>
      <c r="AF23" s="235"/>
      <c r="AG23" s="235"/>
      <c r="AH23" s="235"/>
      <c r="AI23" s="235"/>
      <c r="AJ23" s="235"/>
      <c r="AK23" s="235"/>
      <c r="AL23" s="235"/>
      <c r="AM23" s="235"/>
      <c r="AN23" s="236"/>
    </row>
    <row r="24" spans="3:41" ht="18.75" customHeight="1" thickBot="1">
      <c r="C24" s="280"/>
      <c r="D24" s="237"/>
      <c r="E24" s="237"/>
      <c r="F24" s="237"/>
      <c r="G24" s="237"/>
      <c r="H24" s="237"/>
      <c r="I24" s="237"/>
      <c r="J24" s="237"/>
      <c r="K24" s="237"/>
      <c r="L24" s="237"/>
      <c r="M24" s="237"/>
      <c r="N24" s="237"/>
      <c r="O24" s="237"/>
      <c r="P24" s="237"/>
      <c r="Q24" s="237"/>
      <c r="R24" s="237"/>
      <c r="S24" s="237"/>
      <c r="T24" s="237"/>
      <c r="U24" s="237"/>
      <c r="V24" s="237"/>
      <c r="W24" s="237"/>
      <c r="X24" s="237"/>
      <c r="Y24" s="237"/>
      <c r="Z24" s="237"/>
      <c r="AA24" s="237"/>
      <c r="AB24" s="237"/>
      <c r="AC24" s="237"/>
      <c r="AD24" s="237"/>
      <c r="AE24" s="237"/>
      <c r="AF24" s="237"/>
      <c r="AG24" s="237"/>
      <c r="AH24" s="237"/>
      <c r="AI24" s="237"/>
      <c r="AJ24" s="237"/>
      <c r="AK24" s="237"/>
      <c r="AL24" s="237"/>
      <c r="AM24" s="237"/>
      <c r="AN24" s="238"/>
    </row>
    <row r="25" spans="3:41" ht="9.9499999999999993" customHeight="1"/>
    <row r="26" spans="3:41" ht="23.25" customHeight="1" thickBot="1">
      <c r="C26" s="65" t="s">
        <v>206</v>
      </c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</row>
    <row r="27" spans="3:41" ht="18.75" customHeight="1" thickTop="1">
      <c r="C27" s="66" t="s">
        <v>195</v>
      </c>
      <c r="D27" s="67"/>
      <c r="E27" s="67"/>
      <c r="F27" s="67"/>
      <c r="G27" s="67"/>
      <c r="H27" s="67"/>
      <c r="I27" s="67"/>
      <c r="J27" s="67"/>
      <c r="K27" s="241"/>
      <c r="L27" s="241"/>
      <c r="M27" s="241"/>
      <c r="N27" s="241"/>
      <c r="O27" s="241"/>
      <c r="P27" s="241"/>
      <c r="Q27" s="241"/>
      <c r="R27" s="241"/>
      <c r="S27" s="241"/>
      <c r="T27" s="241"/>
      <c r="U27" s="281"/>
      <c r="V27" s="66" t="s">
        <v>194</v>
      </c>
      <c r="W27" s="67"/>
      <c r="X27" s="67"/>
      <c r="Y27" s="67"/>
      <c r="Z27" s="67"/>
      <c r="AA27" s="67"/>
      <c r="AB27" s="67"/>
      <c r="AC27" s="67"/>
      <c r="AD27" s="241"/>
      <c r="AE27" s="241"/>
      <c r="AF27" s="241"/>
      <c r="AG27" s="241"/>
      <c r="AH27" s="241"/>
      <c r="AI27" s="241"/>
      <c r="AJ27" s="241"/>
      <c r="AK27" s="241"/>
      <c r="AL27" s="241"/>
      <c r="AM27" s="241"/>
      <c r="AN27" s="242"/>
    </row>
    <row r="28" spans="3:41" ht="18.75" customHeight="1" thickBot="1">
      <c r="C28" s="216" t="s">
        <v>201</v>
      </c>
      <c r="D28" s="217"/>
      <c r="E28" s="217"/>
      <c r="F28" s="217"/>
      <c r="G28" s="217"/>
      <c r="H28" s="217"/>
      <c r="I28" s="217"/>
      <c r="J28" s="217"/>
      <c r="K28" s="225"/>
      <c r="L28" s="225"/>
      <c r="M28" s="225"/>
      <c r="N28" s="225"/>
      <c r="O28" s="225"/>
      <c r="P28" s="225"/>
      <c r="Q28" s="225"/>
      <c r="R28" s="225"/>
      <c r="S28" s="225"/>
      <c r="T28" s="225"/>
      <c r="U28" s="276"/>
      <c r="V28" s="216" t="s">
        <v>200</v>
      </c>
      <c r="W28" s="217"/>
      <c r="X28" s="217"/>
      <c r="Y28" s="217"/>
      <c r="Z28" s="217"/>
      <c r="AA28" s="217"/>
      <c r="AB28" s="217"/>
      <c r="AC28" s="217"/>
      <c r="AD28" s="225"/>
      <c r="AE28" s="225"/>
      <c r="AF28" s="225"/>
      <c r="AG28" s="225"/>
      <c r="AH28" s="225"/>
      <c r="AI28" s="225"/>
      <c r="AJ28" s="225"/>
      <c r="AK28" s="225"/>
      <c r="AL28" s="225"/>
      <c r="AM28" s="225"/>
      <c r="AN28" s="226"/>
    </row>
    <row r="29" spans="3:41" ht="18.75" customHeight="1" thickTop="1" thickBot="1">
      <c r="C29" s="216" t="s">
        <v>197</v>
      </c>
      <c r="D29" s="217"/>
      <c r="E29" s="217"/>
      <c r="F29" s="217"/>
      <c r="G29" s="217"/>
      <c r="H29" s="217"/>
      <c r="I29" s="217"/>
      <c r="J29" s="217"/>
      <c r="K29" s="118" t="s">
        <v>682</v>
      </c>
      <c r="L29" s="118"/>
      <c r="M29" s="118"/>
      <c r="N29" s="118"/>
      <c r="O29" s="118"/>
      <c r="P29" s="118"/>
      <c r="Q29" s="118"/>
      <c r="R29" s="118"/>
      <c r="S29" s="118"/>
      <c r="T29" s="118"/>
      <c r="U29" s="218"/>
      <c r="V29" s="216" t="s">
        <v>196</v>
      </c>
      <c r="W29" s="217"/>
      <c r="X29" s="217"/>
      <c r="Y29" s="217"/>
      <c r="Z29" s="217"/>
      <c r="AA29" s="217"/>
      <c r="AB29" s="217"/>
      <c r="AC29" s="217"/>
      <c r="AD29" s="118" t="s">
        <v>682</v>
      </c>
      <c r="AE29" s="118"/>
      <c r="AF29" s="118"/>
      <c r="AG29" s="118"/>
      <c r="AH29" s="118"/>
      <c r="AI29" s="118"/>
      <c r="AJ29" s="118"/>
      <c r="AK29" s="118"/>
      <c r="AL29" s="118"/>
      <c r="AM29" s="118"/>
      <c r="AN29" s="218"/>
      <c r="AO29" s="3"/>
    </row>
    <row r="30" spans="3:41" ht="18.75" customHeight="1" thickTop="1" thickBot="1">
      <c r="C30" s="216" t="s">
        <v>199</v>
      </c>
      <c r="D30" s="217"/>
      <c r="E30" s="217"/>
      <c r="F30" s="217"/>
      <c r="G30" s="217"/>
      <c r="H30" s="217"/>
      <c r="I30" s="217"/>
      <c r="J30" s="217"/>
      <c r="K30" s="118" t="s">
        <v>677</v>
      </c>
      <c r="L30" s="118"/>
      <c r="M30" s="118"/>
      <c r="N30" s="118"/>
      <c r="O30" s="118"/>
      <c r="P30" s="118"/>
      <c r="Q30" s="118"/>
      <c r="R30" s="118"/>
      <c r="S30" s="118"/>
      <c r="T30" s="118"/>
      <c r="U30" s="218"/>
      <c r="V30" s="216" t="s">
        <v>198</v>
      </c>
      <c r="W30" s="217"/>
      <c r="X30" s="217"/>
      <c r="Y30" s="217"/>
      <c r="Z30" s="217"/>
      <c r="AA30" s="217"/>
      <c r="AB30" s="217"/>
      <c r="AC30" s="217"/>
      <c r="AD30" s="118" t="s">
        <v>677</v>
      </c>
      <c r="AE30" s="118"/>
      <c r="AF30" s="118"/>
      <c r="AG30" s="118"/>
      <c r="AH30" s="118"/>
      <c r="AI30" s="118"/>
      <c r="AJ30" s="118"/>
      <c r="AK30" s="118"/>
      <c r="AL30" s="118"/>
      <c r="AM30" s="118"/>
      <c r="AN30" s="218"/>
      <c r="AO30" s="3"/>
    </row>
    <row r="31" spans="3:41" ht="18.75" customHeight="1" thickTop="1" thickBot="1">
      <c r="C31" s="208" t="s">
        <v>75</v>
      </c>
      <c r="D31" s="209"/>
      <c r="E31" s="209"/>
      <c r="F31" s="209"/>
      <c r="G31" s="209"/>
      <c r="H31" s="209"/>
      <c r="I31" s="209"/>
      <c r="J31" s="209"/>
      <c r="K31" s="219"/>
      <c r="L31" s="220"/>
      <c r="M31" s="220"/>
      <c r="N31" s="220"/>
      <c r="O31" s="220"/>
      <c r="P31" s="220"/>
      <c r="Q31" s="220"/>
      <c r="R31" s="220"/>
      <c r="S31" s="220"/>
      <c r="T31" s="220"/>
      <c r="U31" s="221"/>
      <c r="V31" s="208" t="s">
        <v>74</v>
      </c>
      <c r="W31" s="209"/>
      <c r="X31" s="209"/>
      <c r="Y31" s="209"/>
      <c r="Z31" s="209"/>
      <c r="AA31" s="209"/>
      <c r="AB31" s="209"/>
      <c r="AC31" s="209"/>
      <c r="AD31" s="222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3"/>
    </row>
    <row r="32" spans="3:41" ht="9.9499999999999993" customHeight="1"/>
    <row r="33" spans="3:40" ht="23.25" customHeight="1" thickBot="1">
      <c r="C33" s="65" t="s">
        <v>207</v>
      </c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4"/>
      <c r="V33" s="65" t="s">
        <v>633</v>
      </c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</row>
    <row r="34" spans="3:40" ht="18.75" customHeight="1" thickTop="1" thickBot="1">
      <c r="C34" s="66" t="s">
        <v>268</v>
      </c>
      <c r="D34" s="67"/>
      <c r="E34" s="67"/>
      <c r="F34" s="67"/>
      <c r="G34" s="67"/>
      <c r="H34" s="67"/>
      <c r="I34" s="67"/>
      <c r="J34" s="67"/>
      <c r="K34" s="68" t="s">
        <v>684</v>
      </c>
      <c r="L34" s="94"/>
      <c r="M34" s="94"/>
      <c r="N34" s="94"/>
      <c r="O34" s="94"/>
      <c r="P34" s="94"/>
      <c r="Q34" s="94"/>
      <c r="R34" s="94"/>
      <c r="S34" s="94"/>
      <c r="T34" s="94"/>
      <c r="U34" s="5"/>
      <c r="V34" s="66" t="s">
        <v>266</v>
      </c>
      <c r="W34" s="67"/>
      <c r="X34" s="67"/>
      <c r="Y34" s="67"/>
      <c r="Z34" s="67"/>
      <c r="AA34" s="67"/>
      <c r="AB34" s="67"/>
      <c r="AC34" s="67"/>
      <c r="AD34" s="67" t="s">
        <v>267</v>
      </c>
      <c r="AE34" s="67"/>
      <c r="AF34" s="67"/>
      <c r="AG34" s="67"/>
      <c r="AH34" s="67"/>
      <c r="AI34" s="67"/>
      <c r="AJ34" s="67"/>
      <c r="AK34" s="67"/>
      <c r="AL34" s="67"/>
      <c r="AM34" s="67"/>
      <c r="AN34" s="68"/>
    </row>
    <row r="35" spans="3:40" ht="18.75" customHeight="1" thickTop="1" thickBot="1">
      <c r="C35" s="117" t="s">
        <v>683</v>
      </c>
      <c r="D35" s="118"/>
      <c r="E35" s="118"/>
      <c r="F35" s="118"/>
      <c r="G35" s="118"/>
      <c r="H35" s="118"/>
      <c r="I35" s="118"/>
      <c r="J35" s="118"/>
      <c r="K35" s="203">
        <v>4</v>
      </c>
      <c r="L35" s="204"/>
      <c r="M35" s="204"/>
      <c r="N35" s="204"/>
      <c r="O35" s="204"/>
      <c r="P35" s="204"/>
      <c r="Q35" s="204"/>
      <c r="R35" s="204"/>
      <c r="S35" s="204"/>
      <c r="T35" s="204"/>
      <c r="U35" s="6"/>
      <c r="V35" s="117" t="s">
        <v>635</v>
      </c>
      <c r="W35" s="118"/>
      <c r="X35" s="118"/>
      <c r="Y35" s="118"/>
      <c r="Z35" s="118"/>
      <c r="AA35" s="118"/>
      <c r="AB35" s="118"/>
      <c r="AC35" s="118"/>
      <c r="AD35" s="118" t="s">
        <v>678</v>
      </c>
      <c r="AE35" s="118"/>
      <c r="AF35" s="118"/>
      <c r="AG35" s="118"/>
      <c r="AH35" s="118"/>
      <c r="AI35" s="118"/>
      <c r="AJ35" s="118"/>
      <c r="AK35" s="118"/>
      <c r="AL35" s="118"/>
      <c r="AM35" s="118"/>
      <c r="AN35" s="215"/>
    </row>
    <row r="36" spans="3:40" ht="18.75" customHeight="1" thickTop="1" thickBot="1">
      <c r="C36" s="117" t="s">
        <v>202</v>
      </c>
      <c r="D36" s="118"/>
      <c r="E36" s="118"/>
      <c r="F36" s="118"/>
      <c r="G36" s="118"/>
      <c r="H36" s="118"/>
      <c r="I36" s="118"/>
      <c r="J36" s="118"/>
      <c r="K36" s="203">
        <v>9</v>
      </c>
      <c r="L36" s="204"/>
      <c r="M36" s="204"/>
      <c r="N36" s="204"/>
      <c r="O36" s="204"/>
      <c r="P36" s="204"/>
      <c r="Q36" s="204"/>
      <c r="R36" s="204"/>
      <c r="S36" s="204"/>
      <c r="T36" s="204"/>
      <c r="U36" s="6"/>
      <c r="V36" s="117" t="s">
        <v>637</v>
      </c>
      <c r="W36" s="118"/>
      <c r="X36" s="118"/>
      <c r="Y36" s="118"/>
      <c r="Z36" s="118"/>
      <c r="AA36" s="118"/>
      <c r="AB36" s="118"/>
      <c r="AC36" s="118"/>
      <c r="AD36" s="118" t="s">
        <v>678</v>
      </c>
      <c r="AE36" s="118"/>
      <c r="AF36" s="118"/>
      <c r="AG36" s="118"/>
      <c r="AH36" s="118"/>
      <c r="AI36" s="118"/>
      <c r="AJ36" s="118"/>
      <c r="AK36" s="118"/>
      <c r="AL36" s="118"/>
      <c r="AM36" s="118"/>
      <c r="AN36" s="215"/>
    </row>
    <row r="37" spans="3:40" ht="18.75" customHeight="1" thickTop="1" thickBot="1">
      <c r="C37" s="117" t="s">
        <v>203</v>
      </c>
      <c r="D37" s="118"/>
      <c r="E37" s="118"/>
      <c r="F37" s="118"/>
      <c r="G37" s="118"/>
      <c r="H37" s="118"/>
      <c r="I37" s="118"/>
      <c r="J37" s="118"/>
      <c r="K37" s="203">
        <v>15</v>
      </c>
      <c r="L37" s="204"/>
      <c r="M37" s="204"/>
      <c r="N37" s="204"/>
      <c r="O37" s="204"/>
      <c r="P37" s="204"/>
      <c r="Q37" s="204"/>
      <c r="R37" s="204"/>
      <c r="S37" s="204"/>
      <c r="T37" s="204"/>
      <c r="U37" s="6"/>
      <c r="V37" s="282"/>
      <c r="W37" s="283"/>
      <c r="X37" s="283"/>
      <c r="Y37" s="283"/>
      <c r="Z37" s="283"/>
      <c r="AA37" s="283"/>
      <c r="AB37" s="283"/>
      <c r="AC37" s="283"/>
      <c r="AD37" s="206"/>
      <c r="AE37" s="206"/>
      <c r="AF37" s="206"/>
      <c r="AG37" s="206"/>
      <c r="AH37" s="206"/>
      <c r="AI37" s="206"/>
      <c r="AJ37" s="206"/>
      <c r="AK37" s="206"/>
      <c r="AL37" s="206"/>
      <c r="AM37" s="206"/>
      <c r="AN37" s="207"/>
    </row>
    <row r="38" spans="3:40" ht="18.75" customHeight="1" thickTop="1" thickBot="1">
      <c r="C38" s="117" t="s">
        <v>204</v>
      </c>
      <c r="D38" s="118"/>
      <c r="E38" s="118"/>
      <c r="F38" s="118"/>
      <c r="G38" s="118"/>
      <c r="H38" s="118"/>
      <c r="I38" s="118"/>
      <c r="J38" s="118"/>
      <c r="K38" s="203">
        <v>60</v>
      </c>
      <c r="L38" s="204"/>
      <c r="M38" s="204"/>
      <c r="N38" s="204"/>
      <c r="O38" s="204"/>
      <c r="P38" s="204"/>
      <c r="Q38" s="204"/>
      <c r="R38" s="204"/>
      <c r="S38" s="204"/>
      <c r="T38" s="204"/>
      <c r="U38" s="6"/>
      <c r="V38" s="282"/>
      <c r="W38" s="283"/>
      <c r="X38" s="283"/>
      <c r="Y38" s="283"/>
      <c r="Z38" s="283"/>
      <c r="AA38" s="283"/>
      <c r="AB38" s="283"/>
      <c r="AC38" s="283"/>
      <c r="AD38" s="206"/>
      <c r="AE38" s="206"/>
      <c r="AF38" s="206"/>
      <c r="AG38" s="206"/>
      <c r="AH38" s="206"/>
      <c r="AI38" s="206"/>
      <c r="AJ38" s="206"/>
      <c r="AK38" s="206"/>
      <c r="AL38" s="206"/>
      <c r="AM38" s="206"/>
      <c r="AN38" s="207"/>
    </row>
    <row r="39" spans="3:40" ht="18.75" customHeight="1" thickTop="1" thickBot="1">
      <c r="C39" s="117" t="s">
        <v>205</v>
      </c>
      <c r="D39" s="118"/>
      <c r="E39" s="118"/>
      <c r="F39" s="118"/>
      <c r="G39" s="118"/>
      <c r="H39" s="118"/>
      <c r="I39" s="118"/>
      <c r="J39" s="118"/>
      <c r="K39" s="203">
        <v>2</v>
      </c>
      <c r="L39" s="204"/>
      <c r="M39" s="204"/>
      <c r="N39" s="204"/>
      <c r="O39" s="204"/>
      <c r="P39" s="204"/>
      <c r="Q39" s="204"/>
      <c r="R39" s="204"/>
      <c r="S39" s="204"/>
      <c r="T39" s="204"/>
      <c r="U39" s="6"/>
      <c r="V39" s="282"/>
      <c r="W39" s="283"/>
      <c r="X39" s="283"/>
      <c r="Y39" s="283"/>
      <c r="Z39" s="283"/>
      <c r="AA39" s="283"/>
      <c r="AB39" s="283"/>
      <c r="AC39" s="283"/>
      <c r="AD39" s="206"/>
      <c r="AE39" s="206"/>
      <c r="AF39" s="206"/>
      <c r="AG39" s="206"/>
      <c r="AH39" s="206"/>
      <c r="AI39" s="206"/>
      <c r="AJ39" s="206"/>
      <c r="AK39" s="206"/>
      <c r="AL39" s="206"/>
      <c r="AM39" s="206"/>
      <c r="AN39" s="207"/>
    </row>
    <row r="40" spans="3:40" ht="18.75" customHeight="1" thickTop="1" thickBot="1">
      <c r="C40" s="284" t="s">
        <v>269</v>
      </c>
      <c r="D40" s="285"/>
      <c r="E40" s="285"/>
      <c r="F40" s="285"/>
      <c r="G40" s="285"/>
      <c r="H40" s="285"/>
      <c r="I40" s="285"/>
      <c r="J40" s="285"/>
      <c r="K40" s="286">
        <f>+SUM(K35:T39)</f>
        <v>90</v>
      </c>
      <c r="L40" s="287"/>
      <c r="M40" s="287"/>
      <c r="N40" s="287"/>
      <c r="O40" s="287"/>
      <c r="P40" s="287"/>
      <c r="Q40" s="287"/>
      <c r="R40" s="287"/>
      <c r="S40" s="287"/>
      <c r="T40" s="287"/>
      <c r="U40" s="6"/>
      <c r="V40" s="288"/>
      <c r="W40" s="289"/>
      <c r="X40" s="289"/>
      <c r="Y40" s="289"/>
      <c r="Z40" s="289"/>
      <c r="AA40" s="289"/>
      <c r="AB40" s="289"/>
      <c r="AC40" s="289"/>
      <c r="AD40" s="213"/>
      <c r="AE40" s="213"/>
      <c r="AF40" s="213"/>
      <c r="AG40" s="213"/>
      <c r="AH40" s="213"/>
      <c r="AI40" s="213"/>
      <c r="AJ40" s="213"/>
      <c r="AK40" s="213"/>
      <c r="AL40" s="213"/>
      <c r="AM40" s="213"/>
      <c r="AN40" s="214"/>
    </row>
    <row r="41" spans="3:40" ht="9.9499999999999993" customHeight="1"/>
    <row r="42" spans="3:40" ht="9.9499999999999993" customHeight="1"/>
    <row r="43" spans="3:40" ht="23.25" customHeight="1" thickBot="1">
      <c r="C43" s="65" t="s">
        <v>210</v>
      </c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4"/>
      <c r="V43" s="65" t="s">
        <v>588</v>
      </c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</row>
    <row r="44" spans="3:40" ht="18.75" customHeight="1" thickTop="1" thickBot="1">
      <c r="C44" s="66" t="s">
        <v>211</v>
      </c>
      <c r="D44" s="67"/>
      <c r="E44" s="67"/>
      <c r="F44" s="67"/>
      <c r="G44" s="67"/>
      <c r="H44" s="67"/>
      <c r="I44" s="67">
        <v>2021</v>
      </c>
      <c r="J44" s="67"/>
      <c r="K44" s="67"/>
      <c r="L44" s="67"/>
      <c r="M44" s="67"/>
      <c r="N44" s="67"/>
      <c r="O44" s="67">
        <v>2022</v>
      </c>
      <c r="P44" s="67"/>
      <c r="Q44" s="67"/>
      <c r="R44" s="67"/>
      <c r="S44" s="67"/>
      <c r="T44" s="68"/>
      <c r="U44" s="5"/>
      <c r="V44" s="66" t="s">
        <v>209</v>
      </c>
      <c r="W44" s="67"/>
      <c r="X44" s="67"/>
      <c r="Y44" s="67"/>
      <c r="Z44" s="67"/>
      <c r="AA44" s="67"/>
      <c r="AB44" s="67"/>
      <c r="AC44" s="67"/>
      <c r="AD44" s="67" t="s">
        <v>208</v>
      </c>
      <c r="AE44" s="67"/>
      <c r="AF44" s="67"/>
      <c r="AG44" s="67"/>
      <c r="AH44" s="67"/>
      <c r="AI44" s="67"/>
      <c r="AJ44" s="67"/>
      <c r="AK44" s="67"/>
      <c r="AL44" s="67"/>
      <c r="AM44" s="67"/>
      <c r="AN44" s="68"/>
    </row>
    <row r="45" spans="3:40" ht="18.75" customHeight="1" thickTop="1" thickBot="1">
      <c r="C45" s="269" t="s">
        <v>212</v>
      </c>
      <c r="D45" s="269"/>
      <c r="E45" s="269"/>
      <c r="F45" s="269"/>
      <c r="G45" s="269"/>
      <c r="H45" s="270"/>
      <c r="I45" s="189">
        <v>20</v>
      </c>
      <c r="J45" s="190"/>
      <c r="K45" s="190"/>
      <c r="L45" s="190"/>
      <c r="M45" s="190"/>
      <c r="N45" s="191"/>
      <c r="O45" s="189">
        <v>12</v>
      </c>
      <c r="P45" s="190"/>
      <c r="Q45" s="190"/>
      <c r="R45" s="190"/>
      <c r="S45" s="190"/>
      <c r="T45" s="191"/>
      <c r="U45" s="6"/>
      <c r="V45" s="117" t="s">
        <v>136</v>
      </c>
      <c r="W45" s="118"/>
      <c r="X45" s="118"/>
      <c r="Y45" s="118"/>
      <c r="Z45" s="118"/>
      <c r="AA45" s="118"/>
      <c r="AB45" s="118"/>
      <c r="AC45" s="118"/>
      <c r="AD45" s="195">
        <v>0.65</v>
      </c>
      <c r="AE45" s="195"/>
      <c r="AF45" s="195"/>
      <c r="AG45" s="195"/>
      <c r="AH45" s="195"/>
      <c r="AI45" s="195"/>
      <c r="AJ45" s="195"/>
      <c r="AK45" s="195"/>
      <c r="AL45" s="195"/>
      <c r="AM45" s="195"/>
      <c r="AN45" s="196"/>
    </row>
    <row r="46" spans="3:40" ht="18.75" customHeight="1" thickTop="1" thickBot="1">
      <c r="C46" s="290"/>
      <c r="D46" s="290"/>
      <c r="E46" s="290"/>
      <c r="F46" s="290"/>
      <c r="G46" s="290"/>
      <c r="H46" s="291"/>
      <c r="I46" s="192"/>
      <c r="J46" s="193"/>
      <c r="K46" s="193"/>
      <c r="L46" s="193"/>
      <c r="M46" s="193"/>
      <c r="N46" s="194"/>
      <c r="O46" s="192"/>
      <c r="P46" s="193"/>
      <c r="Q46" s="193"/>
      <c r="R46" s="193"/>
      <c r="S46" s="193"/>
      <c r="T46" s="194"/>
      <c r="U46" s="6"/>
      <c r="V46" s="117" t="s">
        <v>151</v>
      </c>
      <c r="W46" s="118"/>
      <c r="X46" s="118"/>
      <c r="Y46" s="118"/>
      <c r="Z46" s="118"/>
      <c r="AA46" s="118"/>
      <c r="AB46" s="118"/>
      <c r="AC46" s="118"/>
      <c r="AD46" s="195">
        <v>0.15</v>
      </c>
      <c r="AE46" s="195"/>
      <c r="AF46" s="195"/>
      <c r="AG46" s="195"/>
      <c r="AH46" s="195"/>
      <c r="AI46" s="195"/>
      <c r="AJ46" s="195"/>
      <c r="AK46" s="195"/>
      <c r="AL46" s="195"/>
      <c r="AM46" s="195"/>
      <c r="AN46" s="196"/>
    </row>
    <row r="47" spans="3:40" ht="18.75" customHeight="1" thickTop="1" thickBot="1">
      <c r="C47" s="269" t="s">
        <v>213</v>
      </c>
      <c r="D47" s="269"/>
      <c r="E47" s="269"/>
      <c r="F47" s="269"/>
      <c r="G47" s="269"/>
      <c r="H47" s="270"/>
      <c r="I47" s="189">
        <v>10</v>
      </c>
      <c r="J47" s="190"/>
      <c r="K47" s="190"/>
      <c r="L47" s="190"/>
      <c r="M47" s="190"/>
      <c r="N47" s="191"/>
      <c r="O47" s="189">
        <v>14</v>
      </c>
      <c r="P47" s="190"/>
      <c r="Q47" s="190"/>
      <c r="R47" s="190"/>
      <c r="S47" s="190"/>
      <c r="T47" s="191"/>
      <c r="U47" s="6"/>
      <c r="V47" s="117" t="s">
        <v>107</v>
      </c>
      <c r="W47" s="118"/>
      <c r="X47" s="118"/>
      <c r="Y47" s="118"/>
      <c r="Z47" s="118"/>
      <c r="AA47" s="118"/>
      <c r="AB47" s="118"/>
      <c r="AC47" s="118"/>
      <c r="AD47" s="195">
        <v>0.05</v>
      </c>
      <c r="AE47" s="195"/>
      <c r="AF47" s="195"/>
      <c r="AG47" s="195"/>
      <c r="AH47" s="195"/>
      <c r="AI47" s="195"/>
      <c r="AJ47" s="195"/>
      <c r="AK47" s="195"/>
      <c r="AL47" s="195"/>
      <c r="AM47" s="195"/>
      <c r="AN47" s="196"/>
    </row>
    <row r="48" spans="3:40" ht="18.75" customHeight="1" thickTop="1" thickBot="1">
      <c r="C48" s="290"/>
      <c r="D48" s="290"/>
      <c r="E48" s="290"/>
      <c r="F48" s="290"/>
      <c r="G48" s="290"/>
      <c r="H48" s="291"/>
      <c r="I48" s="192"/>
      <c r="J48" s="193"/>
      <c r="K48" s="193"/>
      <c r="L48" s="193"/>
      <c r="M48" s="193"/>
      <c r="N48" s="194"/>
      <c r="O48" s="192"/>
      <c r="P48" s="193"/>
      <c r="Q48" s="193"/>
      <c r="R48" s="193"/>
      <c r="S48" s="193"/>
      <c r="T48" s="194"/>
      <c r="U48" s="6"/>
      <c r="V48" s="117" t="s">
        <v>119</v>
      </c>
      <c r="W48" s="118"/>
      <c r="X48" s="118"/>
      <c r="Y48" s="118"/>
      <c r="Z48" s="118"/>
      <c r="AA48" s="118"/>
      <c r="AB48" s="118"/>
      <c r="AC48" s="118"/>
      <c r="AD48" s="195">
        <v>0.03</v>
      </c>
      <c r="AE48" s="195"/>
      <c r="AF48" s="195"/>
      <c r="AG48" s="195"/>
      <c r="AH48" s="195"/>
      <c r="AI48" s="195"/>
      <c r="AJ48" s="195"/>
      <c r="AK48" s="195"/>
      <c r="AL48" s="195"/>
      <c r="AM48" s="195"/>
      <c r="AN48" s="196"/>
    </row>
    <row r="49" spans="3:40" ht="23.25" customHeight="1" thickTop="1" thickBot="1">
      <c r="C49" s="269" t="s">
        <v>214</v>
      </c>
      <c r="D49" s="269"/>
      <c r="E49" s="269"/>
      <c r="F49" s="269"/>
      <c r="G49" s="269"/>
      <c r="H49" s="270"/>
      <c r="I49" s="197">
        <f>+I47/I45</f>
        <v>0.5</v>
      </c>
      <c r="J49" s="198"/>
      <c r="K49" s="198"/>
      <c r="L49" s="198"/>
      <c r="M49" s="198"/>
      <c r="N49" s="199"/>
      <c r="O49" s="197">
        <f>+O47/O45</f>
        <v>1.1666666666666667</v>
      </c>
      <c r="P49" s="198"/>
      <c r="Q49" s="198"/>
      <c r="R49" s="198"/>
      <c r="S49" s="198"/>
      <c r="T49" s="199"/>
      <c r="U49" s="6"/>
      <c r="V49" s="65" t="s">
        <v>587</v>
      </c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</row>
    <row r="50" spans="3:40" ht="18.75" customHeight="1" thickTop="1" thickBot="1">
      <c r="C50" s="271"/>
      <c r="D50" s="271"/>
      <c r="E50" s="271"/>
      <c r="F50" s="271"/>
      <c r="G50" s="271"/>
      <c r="H50" s="272"/>
      <c r="I50" s="200"/>
      <c r="J50" s="201"/>
      <c r="K50" s="201"/>
      <c r="L50" s="201"/>
      <c r="M50" s="201"/>
      <c r="N50" s="202"/>
      <c r="O50" s="200"/>
      <c r="P50" s="201"/>
      <c r="Q50" s="201"/>
      <c r="R50" s="201"/>
      <c r="S50" s="201"/>
      <c r="T50" s="202"/>
      <c r="U50" s="3"/>
      <c r="V50" s="94" t="s">
        <v>589</v>
      </c>
      <c r="W50" s="94"/>
      <c r="X50" s="94"/>
      <c r="Y50" s="94" t="s">
        <v>590</v>
      </c>
      <c r="Z50" s="94"/>
      <c r="AA50" s="94"/>
      <c r="AB50" s="94"/>
      <c r="AC50" s="94"/>
      <c r="AD50" s="94" t="s">
        <v>591</v>
      </c>
      <c r="AE50" s="94"/>
      <c r="AF50" s="94"/>
      <c r="AG50" s="94"/>
      <c r="AH50" s="94"/>
      <c r="AI50" s="94"/>
      <c r="AJ50" s="94"/>
      <c r="AK50" s="94"/>
      <c r="AL50" s="94"/>
      <c r="AM50" s="94"/>
      <c r="AN50" s="94"/>
    </row>
    <row r="51" spans="3:40" ht="18.75" customHeight="1">
      <c r="U51" s="29"/>
      <c r="V51" s="113">
        <v>1</v>
      </c>
      <c r="W51" s="113"/>
      <c r="X51" s="113"/>
      <c r="Y51" s="267" t="s">
        <v>665</v>
      </c>
      <c r="Z51" s="267"/>
      <c r="AA51" s="267"/>
      <c r="AB51" s="267"/>
      <c r="AC51" s="268"/>
      <c r="AD51" s="114" t="s">
        <v>116</v>
      </c>
      <c r="AE51" s="114"/>
      <c r="AF51" s="114"/>
      <c r="AG51" s="114"/>
      <c r="AH51" s="114"/>
      <c r="AI51" s="114"/>
      <c r="AJ51" s="114"/>
      <c r="AK51" s="114"/>
      <c r="AL51" s="114"/>
      <c r="AM51" s="114"/>
      <c r="AN51" s="114"/>
    </row>
    <row r="52" spans="3:40" ht="18.75" customHeight="1">
      <c r="U52" s="29"/>
      <c r="V52" s="113">
        <v>2</v>
      </c>
      <c r="W52" s="113"/>
      <c r="X52" s="113"/>
      <c r="Y52" s="267" t="s">
        <v>665</v>
      </c>
      <c r="Z52" s="267"/>
      <c r="AA52" s="267"/>
      <c r="AB52" s="267"/>
      <c r="AC52" s="268"/>
      <c r="AD52" s="114" t="s">
        <v>153</v>
      </c>
      <c r="AE52" s="114"/>
      <c r="AF52" s="114"/>
      <c r="AG52" s="114"/>
      <c r="AH52" s="114"/>
      <c r="AI52" s="114"/>
      <c r="AJ52" s="114"/>
      <c r="AK52" s="114"/>
      <c r="AL52" s="114"/>
      <c r="AM52" s="114"/>
      <c r="AN52" s="114"/>
    </row>
    <row r="53" spans="3:40" ht="18.75" customHeight="1">
      <c r="U53" s="29"/>
      <c r="V53" s="113">
        <v>3</v>
      </c>
      <c r="W53" s="113"/>
      <c r="X53" s="113"/>
      <c r="Y53" s="267" t="s">
        <v>665</v>
      </c>
      <c r="Z53" s="267"/>
      <c r="AA53" s="267"/>
      <c r="AB53" s="267"/>
      <c r="AC53" s="268"/>
      <c r="AD53" s="114" t="s">
        <v>123</v>
      </c>
      <c r="AE53" s="114"/>
      <c r="AF53" s="114"/>
      <c r="AG53" s="114"/>
      <c r="AH53" s="114"/>
      <c r="AI53" s="114"/>
      <c r="AJ53" s="114"/>
      <c r="AK53" s="114"/>
      <c r="AL53" s="114"/>
      <c r="AM53" s="114"/>
      <c r="AN53" s="114"/>
    </row>
    <row r="54" spans="3:40" ht="18.75" customHeight="1"/>
    <row r="55" spans="3:40" ht="23.25" customHeight="1" thickBot="1">
      <c r="C55" s="65" t="s">
        <v>215</v>
      </c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</row>
    <row r="56" spans="3:40" ht="18.75" customHeight="1" thickTop="1">
      <c r="C56" s="66" t="s">
        <v>216</v>
      </c>
      <c r="D56" s="67"/>
      <c r="E56" s="67"/>
      <c r="F56" s="67"/>
      <c r="G56" s="67"/>
      <c r="H56" s="67"/>
      <c r="I56" s="67"/>
      <c r="J56" s="67" t="s">
        <v>217</v>
      </c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8"/>
    </row>
    <row r="57" spans="3:40" ht="18.75" customHeight="1">
      <c r="C57" s="117" t="s">
        <v>645</v>
      </c>
      <c r="D57" s="118"/>
      <c r="E57" s="118"/>
      <c r="F57" s="118"/>
      <c r="G57" s="118"/>
      <c r="H57" s="118"/>
      <c r="I57" s="118"/>
      <c r="J57" s="292" t="s">
        <v>666</v>
      </c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3"/>
      <c r="AE57" s="293"/>
      <c r="AF57" s="293"/>
      <c r="AG57" s="293"/>
      <c r="AH57" s="293"/>
      <c r="AI57" s="293"/>
      <c r="AJ57" s="293"/>
      <c r="AK57" s="293"/>
      <c r="AL57" s="293"/>
      <c r="AM57" s="293"/>
      <c r="AN57" s="293"/>
    </row>
    <row r="58" spans="3:40" ht="18.75" customHeight="1">
      <c r="C58" s="117" t="s">
        <v>628</v>
      </c>
      <c r="D58" s="118"/>
      <c r="E58" s="118"/>
      <c r="F58" s="118"/>
      <c r="G58" s="118"/>
      <c r="H58" s="118"/>
      <c r="I58" s="118"/>
      <c r="J58" s="292" t="s">
        <v>668</v>
      </c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3"/>
      <c r="AE58" s="293"/>
      <c r="AF58" s="293"/>
      <c r="AG58" s="293"/>
      <c r="AH58" s="293"/>
      <c r="AI58" s="293"/>
      <c r="AJ58" s="293"/>
      <c r="AK58" s="293"/>
      <c r="AL58" s="293"/>
      <c r="AM58" s="293"/>
      <c r="AN58" s="293"/>
    </row>
    <row r="59" spans="3:40" ht="18.75" customHeight="1">
      <c r="C59" s="294"/>
      <c r="D59" s="295"/>
      <c r="E59" s="295"/>
      <c r="F59" s="295"/>
      <c r="G59" s="295"/>
      <c r="H59" s="295"/>
      <c r="I59" s="295"/>
      <c r="J59" s="296" t="str">
        <f>IFERROR(+VLOOKUP(C59,'(참고)사업수행분야'!D26:E40,2,FALSE)," " )</f>
        <v xml:space="preserve"> </v>
      </c>
      <c r="K59" s="297"/>
      <c r="L59" s="297"/>
      <c r="M59" s="297"/>
      <c r="N59" s="297"/>
      <c r="O59" s="297"/>
      <c r="P59" s="297"/>
      <c r="Q59" s="297"/>
      <c r="R59" s="297"/>
      <c r="S59" s="297"/>
      <c r="T59" s="297"/>
      <c r="U59" s="297"/>
      <c r="V59" s="297"/>
      <c r="W59" s="297"/>
      <c r="X59" s="297"/>
      <c r="Y59" s="297"/>
      <c r="Z59" s="297"/>
      <c r="AA59" s="297"/>
      <c r="AB59" s="297"/>
      <c r="AC59" s="297"/>
      <c r="AD59" s="297"/>
      <c r="AE59" s="297"/>
      <c r="AF59" s="297"/>
      <c r="AG59" s="297"/>
      <c r="AH59" s="297"/>
      <c r="AI59" s="297"/>
      <c r="AJ59" s="297"/>
      <c r="AK59" s="297"/>
      <c r="AL59" s="297"/>
      <c r="AM59" s="297"/>
      <c r="AN59" s="297"/>
    </row>
    <row r="60" spans="3:40" ht="17.25" thickBot="1">
      <c r="C60" s="220"/>
      <c r="D60" s="220"/>
      <c r="E60" s="220"/>
      <c r="F60" s="220"/>
      <c r="G60" s="220"/>
      <c r="H60" s="220"/>
      <c r="I60" s="298"/>
      <c r="J60" s="299" t="str">
        <f>IFERROR(+VLOOKUP(C60,'(참고)사업수행분야'!D27:E41,2,FALSE)," " )</f>
        <v xml:space="preserve"> </v>
      </c>
      <c r="K60" s="300"/>
      <c r="L60" s="300"/>
      <c r="M60" s="300"/>
      <c r="N60" s="300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  <c r="AA60" s="300"/>
      <c r="AB60" s="300"/>
      <c r="AC60" s="300"/>
      <c r="AD60" s="300"/>
      <c r="AE60" s="300"/>
      <c r="AF60" s="300"/>
      <c r="AG60" s="300"/>
      <c r="AH60" s="300"/>
      <c r="AI60" s="300"/>
      <c r="AJ60" s="300"/>
      <c r="AK60" s="300"/>
      <c r="AL60" s="300"/>
      <c r="AM60" s="300"/>
      <c r="AN60" s="300"/>
    </row>
    <row r="62" spans="3:40" ht="23.25" customHeight="1" thickBot="1">
      <c r="C62" s="65" t="s">
        <v>223</v>
      </c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5"/>
      <c r="AC62" s="65"/>
      <c r="AD62" s="65"/>
      <c r="AE62" s="65"/>
      <c r="AF62" s="65"/>
      <c r="AG62" s="65"/>
      <c r="AH62" s="65"/>
      <c r="AI62" s="65"/>
      <c r="AJ62" s="65"/>
      <c r="AK62" s="65"/>
      <c r="AL62" s="65"/>
      <c r="AM62" s="65"/>
      <c r="AN62" s="65"/>
    </row>
    <row r="63" spans="3:40" ht="21.75" customHeight="1" thickTop="1">
      <c r="C63" s="94" t="s">
        <v>218</v>
      </c>
      <c r="D63" s="94"/>
      <c r="E63" s="94"/>
      <c r="F63" s="94"/>
      <c r="G63" s="66"/>
      <c r="H63" s="68" t="s">
        <v>219</v>
      </c>
      <c r="I63" s="94"/>
      <c r="J63" s="94"/>
      <c r="K63" s="94"/>
      <c r="L63" s="94"/>
      <c r="M63" s="66"/>
      <c r="N63" s="68" t="s">
        <v>220</v>
      </c>
      <c r="O63" s="94"/>
      <c r="P63" s="94"/>
      <c r="Q63" s="94"/>
      <c r="R63" s="94"/>
      <c r="S63" s="94"/>
      <c r="T63" s="94"/>
      <c r="U63" s="94"/>
      <c r="V63" s="94"/>
      <c r="W63" s="94"/>
      <c r="X63" s="66"/>
      <c r="Y63" s="68" t="s">
        <v>221</v>
      </c>
      <c r="Z63" s="94"/>
      <c r="AA63" s="94"/>
      <c r="AB63" s="94"/>
      <c r="AC63" s="94"/>
      <c r="AD63" s="94"/>
      <c r="AE63" s="94"/>
      <c r="AF63" s="94"/>
      <c r="AG63" s="94"/>
      <c r="AH63" s="94"/>
      <c r="AI63" s="66"/>
      <c r="AJ63" s="68" t="s">
        <v>222</v>
      </c>
      <c r="AK63" s="94"/>
      <c r="AL63" s="94"/>
      <c r="AM63" s="94"/>
      <c r="AN63" s="94"/>
    </row>
    <row r="64" spans="3:40" ht="20.25" customHeight="1">
      <c r="C64" s="112">
        <v>2022</v>
      </c>
      <c r="D64" s="177"/>
      <c r="E64" s="177"/>
      <c r="F64" s="177"/>
      <c r="G64" s="177"/>
      <c r="H64" s="177" t="s">
        <v>151</v>
      </c>
      <c r="I64" s="177"/>
      <c r="J64" s="177"/>
      <c r="K64" s="177"/>
      <c r="L64" s="177"/>
      <c r="M64" s="177"/>
      <c r="N64" s="301" t="s">
        <v>693</v>
      </c>
      <c r="O64" s="302"/>
      <c r="P64" s="302"/>
      <c r="Q64" s="302"/>
      <c r="R64" s="302"/>
      <c r="S64" s="302"/>
      <c r="T64" s="302"/>
      <c r="U64" s="302"/>
      <c r="V64" s="302"/>
      <c r="W64" s="302"/>
      <c r="X64" s="303"/>
      <c r="Y64" s="304" t="s">
        <v>697</v>
      </c>
      <c r="Z64" s="305"/>
      <c r="AA64" s="305"/>
      <c r="AB64" s="305"/>
      <c r="AC64" s="305"/>
      <c r="AD64" s="305"/>
      <c r="AE64" s="305"/>
      <c r="AF64" s="305"/>
      <c r="AG64" s="305"/>
      <c r="AH64" s="305"/>
      <c r="AI64" s="306"/>
      <c r="AJ64" s="118" t="s">
        <v>670</v>
      </c>
      <c r="AK64" s="118"/>
      <c r="AL64" s="118"/>
      <c r="AM64" s="118"/>
      <c r="AN64" s="215"/>
    </row>
    <row r="65" spans="3:40" ht="20.25" customHeight="1">
      <c r="C65" s="307">
        <v>2022</v>
      </c>
      <c r="D65" s="307"/>
      <c r="E65" s="307"/>
      <c r="F65" s="307"/>
      <c r="G65" s="117"/>
      <c r="H65" s="95" t="s">
        <v>151</v>
      </c>
      <c r="I65" s="96"/>
      <c r="J65" s="96"/>
      <c r="K65" s="96"/>
      <c r="L65" s="96"/>
      <c r="M65" s="112"/>
      <c r="N65" s="308" t="s">
        <v>693</v>
      </c>
      <c r="O65" s="309"/>
      <c r="P65" s="309"/>
      <c r="Q65" s="309"/>
      <c r="R65" s="309"/>
      <c r="S65" s="309"/>
      <c r="T65" s="309"/>
      <c r="U65" s="309"/>
      <c r="V65" s="309"/>
      <c r="W65" s="309"/>
      <c r="X65" s="310"/>
      <c r="Y65" s="304" t="s">
        <v>697</v>
      </c>
      <c r="Z65" s="305"/>
      <c r="AA65" s="305"/>
      <c r="AB65" s="305"/>
      <c r="AC65" s="305"/>
      <c r="AD65" s="305"/>
      <c r="AE65" s="305"/>
      <c r="AF65" s="305"/>
      <c r="AG65" s="305"/>
      <c r="AH65" s="305"/>
      <c r="AI65" s="306"/>
      <c r="AJ65" s="118" t="s">
        <v>670</v>
      </c>
      <c r="AK65" s="118"/>
      <c r="AL65" s="118"/>
      <c r="AM65" s="118"/>
      <c r="AN65" s="215"/>
    </row>
    <row r="66" spans="3:40" ht="20.25" customHeight="1">
      <c r="C66" s="96">
        <v>2022</v>
      </c>
      <c r="D66" s="96"/>
      <c r="E66" s="96"/>
      <c r="F66" s="96"/>
      <c r="G66" s="112"/>
      <c r="H66" s="177" t="s">
        <v>119</v>
      </c>
      <c r="I66" s="177"/>
      <c r="J66" s="177"/>
      <c r="K66" s="177"/>
      <c r="L66" s="177"/>
      <c r="M66" s="177"/>
      <c r="N66" s="301" t="s">
        <v>669</v>
      </c>
      <c r="O66" s="302"/>
      <c r="P66" s="302"/>
      <c r="Q66" s="302"/>
      <c r="R66" s="302"/>
      <c r="S66" s="302"/>
      <c r="T66" s="302"/>
      <c r="U66" s="302"/>
      <c r="V66" s="302"/>
      <c r="W66" s="302"/>
      <c r="X66" s="303"/>
      <c r="Y66" s="304" t="s">
        <v>697</v>
      </c>
      <c r="Z66" s="305"/>
      <c r="AA66" s="305"/>
      <c r="AB66" s="305"/>
      <c r="AC66" s="305"/>
      <c r="AD66" s="305"/>
      <c r="AE66" s="305"/>
      <c r="AF66" s="305"/>
      <c r="AG66" s="305"/>
      <c r="AH66" s="305"/>
      <c r="AI66" s="306"/>
      <c r="AJ66" s="118" t="s">
        <v>670</v>
      </c>
      <c r="AK66" s="118"/>
      <c r="AL66" s="118"/>
      <c r="AM66" s="118"/>
      <c r="AN66" s="215"/>
    </row>
    <row r="67" spans="3:40" ht="20.25" customHeight="1">
      <c r="C67" s="96">
        <v>2022</v>
      </c>
      <c r="D67" s="96"/>
      <c r="E67" s="96"/>
      <c r="F67" s="96"/>
      <c r="G67" s="112"/>
      <c r="H67" s="177" t="s">
        <v>119</v>
      </c>
      <c r="I67" s="177"/>
      <c r="J67" s="177"/>
      <c r="K67" s="177"/>
      <c r="L67" s="177"/>
      <c r="M67" s="177"/>
      <c r="N67" s="301" t="s">
        <v>696</v>
      </c>
      <c r="O67" s="302"/>
      <c r="P67" s="302"/>
      <c r="Q67" s="302"/>
      <c r="R67" s="302"/>
      <c r="S67" s="302"/>
      <c r="T67" s="302"/>
      <c r="U67" s="302"/>
      <c r="V67" s="302"/>
      <c r="W67" s="302"/>
      <c r="X67" s="303"/>
      <c r="Y67" s="304" t="s">
        <v>697</v>
      </c>
      <c r="Z67" s="305"/>
      <c r="AA67" s="305"/>
      <c r="AB67" s="305"/>
      <c r="AC67" s="305"/>
      <c r="AD67" s="305"/>
      <c r="AE67" s="305"/>
      <c r="AF67" s="305"/>
      <c r="AG67" s="305"/>
      <c r="AH67" s="305"/>
      <c r="AI67" s="306"/>
      <c r="AJ67" s="118" t="s">
        <v>670</v>
      </c>
      <c r="AK67" s="118"/>
      <c r="AL67" s="118"/>
      <c r="AM67" s="118"/>
      <c r="AN67" s="215"/>
    </row>
    <row r="68" spans="3:40" ht="20.25" customHeight="1">
      <c r="C68" s="96">
        <v>2021</v>
      </c>
      <c r="D68" s="96"/>
      <c r="E68" s="96"/>
      <c r="F68" s="96"/>
      <c r="G68" s="112"/>
      <c r="H68" s="177" t="s">
        <v>151</v>
      </c>
      <c r="I68" s="177"/>
      <c r="J68" s="177"/>
      <c r="K68" s="177"/>
      <c r="L68" s="177"/>
      <c r="M68" s="177"/>
      <c r="N68" s="301" t="s">
        <v>693</v>
      </c>
      <c r="O68" s="302"/>
      <c r="P68" s="302"/>
      <c r="Q68" s="302"/>
      <c r="R68" s="302"/>
      <c r="S68" s="302"/>
      <c r="T68" s="302"/>
      <c r="U68" s="302"/>
      <c r="V68" s="302"/>
      <c r="W68" s="302"/>
      <c r="X68" s="303"/>
      <c r="Y68" s="304" t="s">
        <v>697</v>
      </c>
      <c r="Z68" s="305"/>
      <c r="AA68" s="305"/>
      <c r="AB68" s="305"/>
      <c r="AC68" s="305"/>
      <c r="AD68" s="305"/>
      <c r="AE68" s="305"/>
      <c r="AF68" s="305"/>
      <c r="AG68" s="305"/>
      <c r="AH68" s="305"/>
      <c r="AI68" s="306"/>
      <c r="AJ68" s="118" t="s">
        <v>670</v>
      </c>
      <c r="AK68" s="118"/>
      <c r="AL68" s="118"/>
      <c r="AM68" s="118"/>
      <c r="AN68" s="215"/>
    </row>
    <row r="69" spans="3:40" ht="20.25" customHeight="1">
      <c r="C69" s="96">
        <v>2021</v>
      </c>
      <c r="D69" s="96"/>
      <c r="E69" s="96"/>
      <c r="F69" s="96"/>
      <c r="G69" s="112"/>
      <c r="H69" s="177" t="s">
        <v>107</v>
      </c>
      <c r="I69" s="177"/>
      <c r="J69" s="177"/>
      <c r="K69" s="177"/>
      <c r="L69" s="177"/>
      <c r="M69" s="177"/>
      <c r="N69" s="301" t="s">
        <v>695</v>
      </c>
      <c r="O69" s="302"/>
      <c r="P69" s="302"/>
      <c r="Q69" s="302"/>
      <c r="R69" s="302"/>
      <c r="S69" s="302"/>
      <c r="T69" s="302"/>
      <c r="U69" s="302"/>
      <c r="V69" s="302"/>
      <c r="W69" s="302"/>
      <c r="X69" s="303"/>
      <c r="Y69" s="304" t="s">
        <v>697</v>
      </c>
      <c r="Z69" s="305"/>
      <c r="AA69" s="305"/>
      <c r="AB69" s="305"/>
      <c r="AC69" s="305"/>
      <c r="AD69" s="305"/>
      <c r="AE69" s="305"/>
      <c r="AF69" s="305"/>
      <c r="AG69" s="305"/>
      <c r="AH69" s="305"/>
      <c r="AI69" s="306"/>
      <c r="AJ69" s="118" t="s">
        <v>670</v>
      </c>
      <c r="AK69" s="118"/>
      <c r="AL69" s="118"/>
      <c r="AM69" s="118"/>
      <c r="AN69" s="215"/>
    </row>
    <row r="70" spans="3:40" ht="20.25" customHeight="1" thickBot="1">
      <c r="C70" s="90">
        <v>2021</v>
      </c>
      <c r="D70" s="91"/>
      <c r="E70" s="91"/>
      <c r="F70" s="91"/>
      <c r="G70" s="91"/>
      <c r="H70" s="91" t="s">
        <v>136</v>
      </c>
      <c r="I70" s="91"/>
      <c r="J70" s="91"/>
      <c r="K70" s="91"/>
      <c r="L70" s="91"/>
      <c r="M70" s="91"/>
      <c r="N70" s="314" t="s">
        <v>694</v>
      </c>
      <c r="O70" s="315"/>
      <c r="P70" s="315"/>
      <c r="Q70" s="315"/>
      <c r="R70" s="315"/>
      <c r="S70" s="315"/>
      <c r="T70" s="315"/>
      <c r="U70" s="315"/>
      <c r="V70" s="315"/>
      <c r="W70" s="315"/>
      <c r="X70" s="316"/>
      <c r="Y70" s="314" t="s">
        <v>697</v>
      </c>
      <c r="Z70" s="315"/>
      <c r="AA70" s="315"/>
      <c r="AB70" s="315"/>
      <c r="AC70" s="315"/>
      <c r="AD70" s="315"/>
      <c r="AE70" s="315"/>
      <c r="AF70" s="315"/>
      <c r="AG70" s="315"/>
      <c r="AH70" s="315"/>
      <c r="AI70" s="316"/>
      <c r="AJ70" s="91" t="s">
        <v>670</v>
      </c>
      <c r="AK70" s="91"/>
      <c r="AL70" s="91"/>
      <c r="AM70" s="91"/>
      <c r="AN70" s="317"/>
    </row>
    <row r="71" spans="3:40" ht="18.75" customHeight="1" thickTop="1"/>
    <row r="72" spans="3:40" ht="18.75" customHeight="1" thickBot="1"/>
    <row r="73" spans="3:40" ht="13.5" customHeight="1">
      <c r="C73" s="173">
        <v>2</v>
      </c>
      <c r="D73" s="173"/>
      <c r="E73" s="175" t="s">
        <v>224</v>
      </c>
      <c r="F73" s="175"/>
      <c r="G73" s="175"/>
      <c r="H73" s="175"/>
      <c r="I73" s="175"/>
      <c r="J73" s="175"/>
      <c r="K73" s="175"/>
      <c r="L73" s="175"/>
      <c r="M73" s="175"/>
      <c r="N73" s="175"/>
      <c r="O73" s="175"/>
      <c r="P73" s="175"/>
      <c r="Q73" s="175"/>
      <c r="R73" s="175"/>
      <c r="S73" s="175"/>
      <c r="T73" s="175"/>
      <c r="U73" s="175"/>
      <c r="V73" s="175"/>
      <c r="W73" s="175"/>
      <c r="X73" s="175"/>
      <c r="Y73" s="175"/>
      <c r="Z73" s="175"/>
      <c r="AA73" s="175"/>
      <c r="AB73" s="175"/>
      <c r="AC73" s="175"/>
      <c r="AD73" s="175"/>
      <c r="AE73" s="175"/>
      <c r="AF73" s="175"/>
      <c r="AG73" s="175"/>
      <c r="AH73" s="175"/>
      <c r="AI73" s="175"/>
      <c r="AJ73" s="175"/>
      <c r="AK73" s="175"/>
      <c r="AL73" s="175"/>
      <c r="AM73" s="175"/>
      <c r="AN73" s="175"/>
    </row>
    <row r="74" spans="3:40" ht="13.5" customHeight="1" thickBot="1">
      <c r="C74" s="174"/>
      <c r="D74" s="174"/>
      <c r="E74" s="176"/>
      <c r="F74" s="176"/>
      <c r="G74" s="176"/>
      <c r="H74" s="176"/>
      <c r="I74" s="176"/>
      <c r="J74" s="176"/>
      <c r="K74" s="176"/>
      <c r="L74" s="176"/>
      <c r="M74" s="176"/>
      <c r="N74" s="176"/>
      <c r="O74" s="176"/>
      <c r="P74" s="176"/>
      <c r="Q74" s="176"/>
      <c r="R74" s="176"/>
      <c r="S74" s="176"/>
      <c r="T74" s="176"/>
      <c r="U74" s="176"/>
      <c r="V74" s="176"/>
      <c r="W74" s="176"/>
      <c r="X74" s="176"/>
      <c r="Y74" s="176"/>
      <c r="Z74" s="176"/>
      <c r="AA74" s="176"/>
      <c r="AB74" s="176"/>
      <c r="AC74" s="176"/>
      <c r="AD74" s="176"/>
      <c r="AE74" s="176"/>
      <c r="AF74" s="176"/>
      <c r="AG74" s="176"/>
      <c r="AH74" s="176"/>
      <c r="AI74" s="176"/>
      <c r="AJ74" s="176"/>
      <c r="AK74" s="176"/>
      <c r="AL74" s="176"/>
      <c r="AM74" s="176"/>
      <c r="AN74" s="176"/>
    </row>
    <row r="75" spans="3:40" ht="9.9499999999999993" customHeight="1"/>
    <row r="76" spans="3:40" ht="18.75" customHeight="1">
      <c r="C76" s="80" t="s">
        <v>171</v>
      </c>
      <c r="D76" s="80"/>
      <c r="E76" s="81" t="s">
        <v>225</v>
      </c>
      <c r="F76" s="82"/>
      <c r="G76" s="82"/>
      <c r="H76" s="82"/>
      <c r="I76" s="82"/>
      <c r="J76" s="82"/>
      <c r="K76" s="82"/>
      <c r="L76" s="82"/>
      <c r="M76" s="85" t="s">
        <v>173</v>
      </c>
      <c r="N76" s="85"/>
      <c r="O76" s="85"/>
      <c r="P76" s="85"/>
      <c r="Q76" s="82" t="s">
        <v>226</v>
      </c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5" t="s">
        <v>229</v>
      </c>
      <c r="AK76" s="85"/>
      <c r="AL76" s="85"/>
      <c r="AM76" s="85"/>
      <c r="AN76" s="312"/>
    </row>
    <row r="77" spans="3:40" ht="18.75" customHeight="1" thickBot="1">
      <c r="C77" s="311"/>
      <c r="D77" s="311"/>
      <c r="E77" s="170"/>
      <c r="F77" s="89"/>
      <c r="G77" s="89"/>
      <c r="H77" s="89"/>
      <c r="I77" s="89"/>
      <c r="J77" s="89"/>
      <c r="K77" s="89"/>
      <c r="L77" s="89"/>
      <c r="M77" s="86"/>
      <c r="N77" s="86"/>
      <c r="O77" s="86"/>
      <c r="P77" s="86"/>
      <c r="Q77" s="89" t="s">
        <v>227</v>
      </c>
      <c r="R77" s="89"/>
      <c r="S77" s="89"/>
      <c r="T77" s="89"/>
      <c r="U77" s="89"/>
      <c r="V77" s="89"/>
      <c r="W77" s="89"/>
      <c r="X77" s="89"/>
      <c r="Y77" s="89"/>
      <c r="Z77" s="89"/>
      <c r="AA77" s="89" t="s">
        <v>228</v>
      </c>
      <c r="AB77" s="89"/>
      <c r="AC77" s="89"/>
      <c r="AD77" s="89"/>
      <c r="AE77" s="89"/>
      <c r="AF77" s="89"/>
      <c r="AG77" s="89"/>
      <c r="AH77" s="89"/>
      <c r="AI77" s="89"/>
      <c r="AJ77" s="86"/>
      <c r="AK77" s="86"/>
      <c r="AL77" s="86"/>
      <c r="AM77" s="86"/>
      <c r="AN77" s="313"/>
    </row>
    <row r="78" spans="3:40" ht="18.75" customHeight="1" thickTop="1">
      <c r="C78" s="318" t="s">
        <v>701</v>
      </c>
      <c r="D78" s="318"/>
      <c r="E78" s="318"/>
      <c r="F78" s="318"/>
      <c r="G78" s="318"/>
      <c r="H78" s="318"/>
      <c r="I78" s="318"/>
      <c r="J78" s="318"/>
      <c r="K78" s="318"/>
      <c r="L78" s="319"/>
      <c r="M78" s="320" t="s">
        <v>646</v>
      </c>
      <c r="N78" s="321"/>
      <c r="O78" s="321"/>
      <c r="P78" s="322"/>
      <c r="Q78" s="329" t="s">
        <v>647</v>
      </c>
      <c r="R78" s="330"/>
      <c r="S78" s="330"/>
      <c r="T78" s="330"/>
      <c r="U78" s="330"/>
      <c r="V78" s="330"/>
      <c r="W78" s="330"/>
      <c r="X78" s="330"/>
      <c r="Y78" s="330"/>
      <c r="Z78" s="331"/>
      <c r="AA78" s="336" t="s">
        <v>648</v>
      </c>
      <c r="AB78" s="337"/>
      <c r="AC78" s="337"/>
      <c r="AD78" s="337"/>
      <c r="AE78" s="337"/>
      <c r="AF78" s="337"/>
      <c r="AG78" s="337"/>
      <c r="AH78" s="337"/>
      <c r="AI78" s="338"/>
      <c r="AJ78" s="339" t="s">
        <v>649</v>
      </c>
      <c r="AK78" s="340"/>
      <c r="AL78" s="340"/>
      <c r="AM78" s="340"/>
      <c r="AN78" s="340"/>
    </row>
    <row r="79" spans="3:40" ht="18.75" customHeight="1">
      <c r="C79" s="128" t="s">
        <v>72</v>
      </c>
      <c r="D79" s="128"/>
      <c r="E79" s="128"/>
      <c r="F79" s="128"/>
      <c r="G79" s="318" t="s">
        <v>645</v>
      </c>
      <c r="H79" s="318"/>
      <c r="I79" s="318"/>
      <c r="J79" s="318"/>
      <c r="K79" s="318"/>
      <c r="L79" s="319"/>
      <c r="M79" s="323"/>
      <c r="N79" s="324"/>
      <c r="O79" s="324"/>
      <c r="P79" s="325"/>
      <c r="Q79" s="329"/>
      <c r="R79" s="330"/>
      <c r="S79" s="330"/>
      <c r="T79" s="330"/>
      <c r="U79" s="330"/>
      <c r="V79" s="330"/>
      <c r="W79" s="330"/>
      <c r="X79" s="330"/>
      <c r="Y79" s="330"/>
      <c r="Z79" s="331"/>
      <c r="AA79" s="332"/>
      <c r="AB79" s="330"/>
      <c r="AC79" s="330"/>
      <c r="AD79" s="330"/>
      <c r="AE79" s="330"/>
      <c r="AF79" s="330"/>
      <c r="AG79" s="330"/>
      <c r="AH79" s="330"/>
      <c r="AI79" s="331"/>
      <c r="AJ79" s="341"/>
      <c r="AK79" s="342"/>
      <c r="AL79" s="342"/>
      <c r="AM79" s="342"/>
      <c r="AN79" s="342"/>
    </row>
    <row r="80" spans="3:40" ht="18.75" customHeight="1">
      <c r="C80" s="63" t="s">
        <v>178</v>
      </c>
      <c r="D80" s="64"/>
      <c r="E80" s="64"/>
      <c r="F80" s="64"/>
      <c r="G80" s="64"/>
      <c r="H80" s="64"/>
      <c r="I80" s="64"/>
      <c r="J80" s="64"/>
      <c r="K80" s="64"/>
      <c r="L80" s="64"/>
      <c r="M80" s="323"/>
      <c r="N80" s="324"/>
      <c r="O80" s="324"/>
      <c r="P80" s="325"/>
      <c r="Q80" s="332"/>
      <c r="R80" s="330"/>
      <c r="S80" s="330"/>
      <c r="T80" s="330"/>
      <c r="U80" s="330"/>
      <c r="V80" s="330"/>
      <c r="W80" s="330"/>
      <c r="X80" s="330"/>
      <c r="Y80" s="330"/>
      <c r="Z80" s="331"/>
      <c r="AA80" s="332"/>
      <c r="AB80" s="330"/>
      <c r="AC80" s="330"/>
      <c r="AD80" s="330"/>
      <c r="AE80" s="330"/>
      <c r="AF80" s="330"/>
      <c r="AG80" s="330"/>
      <c r="AH80" s="330"/>
      <c r="AI80" s="331"/>
      <c r="AJ80" s="341"/>
      <c r="AK80" s="342"/>
      <c r="AL80" s="342"/>
      <c r="AM80" s="342"/>
      <c r="AN80" s="342"/>
    </row>
    <row r="81" spans="3:40" ht="18.75" customHeight="1">
      <c r="C81" s="63"/>
      <c r="D81" s="64"/>
      <c r="E81" s="64"/>
      <c r="F81" s="64"/>
      <c r="G81" s="64"/>
      <c r="H81" s="64"/>
      <c r="I81" s="64"/>
      <c r="J81" s="64"/>
      <c r="K81" s="64"/>
      <c r="L81" s="64"/>
      <c r="M81" s="323"/>
      <c r="N81" s="324"/>
      <c r="O81" s="324"/>
      <c r="P81" s="325"/>
      <c r="Q81" s="332"/>
      <c r="R81" s="330"/>
      <c r="S81" s="330"/>
      <c r="T81" s="330"/>
      <c r="U81" s="330"/>
      <c r="V81" s="330"/>
      <c r="W81" s="330"/>
      <c r="X81" s="330"/>
      <c r="Y81" s="330"/>
      <c r="Z81" s="331"/>
      <c r="AA81" s="332"/>
      <c r="AB81" s="330"/>
      <c r="AC81" s="330"/>
      <c r="AD81" s="330"/>
      <c r="AE81" s="330"/>
      <c r="AF81" s="330"/>
      <c r="AG81" s="330"/>
      <c r="AH81" s="330"/>
      <c r="AI81" s="331"/>
      <c r="AJ81" s="343"/>
      <c r="AK81" s="344"/>
      <c r="AL81" s="344"/>
      <c r="AM81" s="344"/>
      <c r="AN81" s="344"/>
    </row>
    <row r="82" spans="3:40" ht="18.75" customHeight="1">
      <c r="C82" s="63"/>
      <c r="D82" s="64"/>
      <c r="E82" s="64"/>
      <c r="F82" s="64"/>
      <c r="G82" s="64"/>
      <c r="H82" s="64"/>
      <c r="I82" s="64"/>
      <c r="J82" s="64"/>
      <c r="K82" s="64"/>
      <c r="L82" s="64"/>
      <c r="M82" s="323"/>
      <c r="N82" s="324"/>
      <c r="O82" s="324"/>
      <c r="P82" s="325"/>
      <c r="Q82" s="332"/>
      <c r="R82" s="330"/>
      <c r="S82" s="330"/>
      <c r="T82" s="330"/>
      <c r="U82" s="330"/>
      <c r="V82" s="330"/>
      <c r="W82" s="330"/>
      <c r="X82" s="330"/>
      <c r="Y82" s="330"/>
      <c r="Z82" s="331"/>
      <c r="AA82" s="332"/>
      <c r="AB82" s="330"/>
      <c r="AC82" s="330"/>
      <c r="AD82" s="330"/>
      <c r="AE82" s="330"/>
      <c r="AF82" s="330"/>
      <c r="AG82" s="330"/>
      <c r="AH82" s="330"/>
      <c r="AI82" s="331"/>
      <c r="AJ82" s="343"/>
      <c r="AK82" s="344"/>
      <c r="AL82" s="344"/>
      <c r="AM82" s="344"/>
      <c r="AN82" s="344"/>
    </row>
    <row r="83" spans="3:40" ht="18.75" customHeight="1">
      <c r="C83" s="63"/>
      <c r="D83" s="64"/>
      <c r="E83" s="64"/>
      <c r="F83" s="64"/>
      <c r="G83" s="64"/>
      <c r="H83" s="64"/>
      <c r="I83" s="64"/>
      <c r="J83" s="64"/>
      <c r="K83" s="64"/>
      <c r="L83" s="64"/>
      <c r="M83" s="323"/>
      <c r="N83" s="324"/>
      <c r="O83" s="324"/>
      <c r="P83" s="325"/>
      <c r="Q83" s="332"/>
      <c r="R83" s="330"/>
      <c r="S83" s="330"/>
      <c r="T83" s="330"/>
      <c r="U83" s="330"/>
      <c r="V83" s="330"/>
      <c r="W83" s="330"/>
      <c r="X83" s="330"/>
      <c r="Y83" s="330"/>
      <c r="Z83" s="331"/>
      <c r="AA83" s="332"/>
      <c r="AB83" s="330"/>
      <c r="AC83" s="330"/>
      <c r="AD83" s="330"/>
      <c r="AE83" s="330"/>
      <c r="AF83" s="330"/>
      <c r="AG83" s="330"/>
      <c r="AH83" s="330"/>
      <c r="AI83" s="331"/>
      <c r="AJ83" s="341"/>
      <c r="AK83" s="342"/>
      <c r="AL83" s="342"/>
      <c r="AM83" s="342"/>
      <c r="AN83" s="342"/>
    </row>
    <row r="84" spans="3:40" ht="18.75" customHeight="1" thickBot="1">
      <c r="C84" s="63"/>
      <c r="D84" s="64"/>
      <c r="E84" s="64"/>
      <c r="F84" s="64"/>
      <c r="G84" s="64"/>
      <c r="H84" s="64"/>
      <c r="I84" s="64"/>
      <c r="J84" s="64"/>
      <c r="K84" s="64"/>
      <c r="L84" s="64"/>
      <c r="M84" s="326"/>
      <c r="N84" s="327"/>
      <c r="O84" s="327"/>
      <c r="P84" s="328"/>
      <c r="Q84" s="333"/>
      <c r="R84" s="334"/>
      <c r="S84" s="334"/>
      <c r="T84" s="334"/>
      <c r="U84" s="334"/>
      <c r="V84" s="334"/>
      <c r="W84" s="334"/>
      <c r="X84" s="334"/>
      <c r="Y84" s="334"/>
      <c r="Z84" s="335"/>
      <c r="AA84" s="333"/>
      <c r="AB84" s="334"/>
      <c r="AC84" s="334"/>
      <c r="AD84" s="334"/>
      <c r="AE84" s="334"/>
      <c r="AF84" s="334"/>
      <c r="AG84" s="334"/>
      <c r="AH84" s="334"/>
      <c r="AI84" s="335"/>
      <c r="AJ84" s="345"/>
      <c r="AK84" s="346"/>
      <c r="AL84" s="346"/>
      <c r="AM84" s="346"/>
      <c r="AN84" s="346"/>
    </row>
    <row r="85" spans="3:40" ht="18.75" customHeight="1">
      <c r="C85" s="128" t="s">
        <v>558</v>
      </c>
      <c r="D85" s="128"/>
      <c r="E85" s="128"/>
      <c r="F85" s="128"/>
      <c r="G85" s="128"/>
      <c r="H85" s="129"/>
      <c r="I85" s="130" t="s">
        <v>559</v>
      </c>
      <c r="J85" s="130"/>
      <c r="K85" s="130"/>
      <c r="L85" s="130"/>
      <c r="M85" s="130"/>
      <c r="N85" s="131"/>
      <c r="O85" s="130" t="s">
        <v>560</v>
      </c>
      <c r="P85" s="130"/>
      <c r="Q85" s="130"/>
      <c r="R85" s="130"/>
      <c r="S85" s="130"/>
      <c r="T85" s="131"/>
      <c r="U85" s="132" t="s">
        <v>561</v>
      </c>
      <c r="V85" s="132"/>
      <c r="W85" s="132"/>
      <c r="X85" s="132"/>
      <c r="Y85" s="132"/>
      <c r="Z85" s="133"/>
      <c r="AA85" s="134" t="s">
        <v>562</v>
      </c>
      <c r="AB85" s="128"/>
      <c r="AC85" s="128"/>
      <c r="AD85" s="128"/>
      <c r="AE85" s="128"/>
      <c r="AF85" s="128"/>
      <c r="AG85" s="128"/>
      <c r="AH85" s="130" t="s">
        <v>563</v>
      </c>
      <c r="AI85" s="130"/>
      <c r="AJ85" s="130"/>
      <c r="AK85" s="130"/>
      <c r="AL85" s="130"/>
      <c r="AM85" s="130"/>
      <c r="AN85" s="130"/>
    </row>
    <row r="86" spans="3:40" ht="18.75" customHeight="1">
      <c r="C86" s="63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 t="s">
        <v>469</v>
      </c>
      <c r="V86" s="64"/>
      <c r="W86" s="64"/>
      <c r="X86" s="64"/>
      <c r="Y86" s="64"/>
      <c r="Z86" s="64"/>
      <c r="AA86" s="61"/>
      <c r="AB86" s="62"/>
      <c r="AC86" s="62"/>
      <c r="AD86" s="62"/>
      <c r="AE86" s="62"/>
      <c r="AF86" s="62"/>
      <c r="AG86" s="63"/>
      <c r="AH86" s="61"/>
      <c r="AI86" s="62"/>
      <c r="AJ86" s="62"/>
      <c r="AK86" s="62"/>
      <c r="AL86" s="62"/>
      <c r="AM86" s="62"/>
      <c r="AN86" s="62"/>
    </row>
    <row r="87" spans="3:40" ht="9.9499999999999993" customHeight="1"/>
    <row r="88" spans="3:40" ht="18.75" customHeight="1">
      <c r="C88" s="80" t="s">
        <v>185</v>
      </c>
      <c r="D88" s="80"/>
      <c r="E88" s="81" t="s">
        <v>225</v>
      </c>
      <c r="F88" s="82"/>
      <c r="G88" s="82"/>
      <c r="H88" s="82"/>
      <c r="I88" s="82"/>
      <c r="J88" s="82"/>
      <c r="K88" s="82"/>
      <c r="L88" s="82"/>
      <c r="M88" s="85" t="s">
        <v>173</v>
      </c>
      <c r="N88" s="85"/>
      <c r="O88" s="85"/>
      <c r="P88" s="85"/>
      <c r="Q88" s="82" t="s">
        <v>226</v>
      </c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5" t="s">
        <v>229</v>
      </c>
      <c r="AK88" s="85"/>
      <c r="AL88" s="85"/>
      <c r="AM88" s="85"/>
      <c r="AN88" s="312"/>
    </row>
    <row r="89" spans="3:40" ht="18.75" customHeight="1" thickBot="1">
      <c r="C89" s="311"/>
      <c r="D89" s="311"/>
      <c r="E89" s="170"/>
      <c r="F89" s="89"/>
      <c r="G89" s="89"/>
      <c r="H89" s="89"/>
      <c r="I89" s="89"/>
      <c r="J89" s="89"/>
      <c r="K89" s="89"/>
      <c r="L89" s="89"/>
      <c r="M89" s="86"/>
      <c r="N89" s="86"/>
      <c r="O89" s="86"/>
      <c r="P89" s="86"/>
      <c r="Q89" s="89" t="s">
        <v>227</v>
      </c>
      <c r="R89" s="89"/>
      <c r="S89" s="89"/>
      <c r="T89" s="89"/>
      <c r="U89" s="89"/>
      <c r="V89" s="89"/>
      <c r="W89" s="89"/>
      <c r="X89" s="89"/>
      <c r="Y89" s="89"/>
      <c r="Z89" s="89"/>
      <c r="AA89" s="89" t="s">
        <v>228</v>
      </c>
      <c r="AB89" s="89"/>
      <c r="AC89" s="89"/>
      <c r="AD89" s="89"/>
      <c r="AE89" s="89"/>
      <c r="AF89" s="89"/>
      <c r="AG89" s="89"/>
      <c r="AH89" s="89"/>
      <c r="AI89" s="89"/>
      <c r="AJ89" s="86"/>
      <c r="AK89" s="86"/>
      <c r="AL89" s="86"/>
      <c r="AM89" s="86"/>
      <c r="AN89" s="313"/>
    </row>
    <row r="90" spans="3:40" ht="18.75" customHeight="1" thickTop="1">
      <c r="C90" s="318" t="s">
        <v>701</v>
      </c>
      <c r="D90" s="318"/>
      <c r="E90" s="318"/>
      <c r="F90" s="318"/>
      <c r="G90" s="318"/>
      <c r="H90" s="318"/>
      <c r="I90" s="318"/>
      <c r="J90" s="318"/>
      <c r="K90" s="318"/>
      <c r="L90" s="319"/>
      <c r="M90" s="323" t="s">
        <v>642</v>
      </c>
      <c r="N90" s="324"/>
      <c r="O90" s="324"/>
      <c r="P90" s="325"/>
      <c r="Q90" s="329" t="s">
        <v>650</v>
      </c>
      <c r="R90" s="330"/>
      <c r="S90" s="330"/>
      <c r="T90" s="330"/>
      <c r="U90" s="330"/>
      <c r="V90" s="330"/>
      <c r="W90" s="330"/>
      <c r="X90" s="330"/>
      <c r="Y90" s="330"/>
      <c r="Z90" s="331"/>
      <c r="AA90" s="350" t="s">
        <v>651</v>
      </c>
      <c r="AB90" s="351"/>
      <c r="AC90" s="351"/>
      <c r="AD90" s="351"/>
      <c r="AE90" s="351"/>
      <c r="AF90" s="351"/>
      <c r="AG90" s="351"/>
      <c r="AH90" s="351"/>
      <c r="AI90" s="352"/>
      <c r="AJ90" s="339" t="s">
        <v>649</v>
      </c>
      <c r="AK90" s="340"/>
      <c r="AL90" s="340"/>
      <c r="AM90" s="340"/>
      <c r="AN90" s="340"/>
    </row>
    <row r="91" spans="3:40" ht="18.75" customHeight="1">
      <c r="C91" s="128" t="s">
        <v>72</v>
      </c>
      <c r="D91" s="128"/>
      <c r="E91" s="128"/>
      <c r="F91" s="128"/>
      <c r="G91" s="318" t="s">
        <v>645</v>
      </c>
      <c r="H91" s="318"/>
      <c r="I91" s="318"/>
      <c r="J91" s="318"/>
      <c r="K91" s="318"/>
      <c r="L91" s="319"/>
      <c r="M91" s="323"/>
      <c r="N91" s="324"/>
      <c r="O91" s="324"/>
      <c r="P91" s="325"/>
      <c r="Q91" s="329"/>
      <c r="R91" s="330"/>
      <c r="S91" s="330"/>
      <c r="T91" s="330"/>
      <c r="U91" s="330"/>
      <c r="V91" s="330"/>
      <c r="W91" s="330"/>
      <c r="X91" s="330"/>
      <c r="Y91" s="330"/>
      <c r="Z91" s="331"/>
      <c r="AA91" s="353"/>
      <c r="AB91" s="354"/>
      <c r="AC91" s="354"/>
      <c r="AD91" s="354"/>
      <c r="AE91" s="354"/>
      <c r="AF91" s="354"/>
      <c r="AG91" s="354"/>
      <c r="AH91" s="354"/>
      <c r="AI91" s="355"/>
      <c r="AJ91" s="341"/>
      <c r="AK91" s="342"/>
      <c r="AL91" s="342"/>
      <c r="AM91" s="342"/>
      <c r="AN91" s="342"/>
    </row>
    <row r="92" spans="3:40" ht="18.75" customHeight="1">
      <c r="C92" s="63" t="s">
        <v>178</v>
      </c>
      <c r="D92" s="64"/>
      <c r="E92" s="64"/>
      <c r="F92" s="64"/>
      <c r="G92" s="64"/>
      <c r="H92" s="64"/>
      <c r="I92" s="64"/>
      <c r="J92" s="64"/>
      <c r="K92" s="64"/>
      <c r="L92" s="64"/>
      <c r="M92" s="323"/>
      <c r="N92" s="324"/>
      <c r="O92" s="324"/>
      <c r="P92" s="325"/>
      <c r="Q92" s="332"/>
      <c r="R92" s="330"/>
      <c r="S92" s="330"/>
      <c r="T92" s="330"/>
      <c r="U92" s="330"/>
      <c r="V92" s="330"/>
      <c r="W92" s="330"/>
      <c r="X92" s="330"/>
      <c r="Y92" s="330"/>
      <c r="Z92" s="331"/>
      <c r="AA92" s="353"/>
      <c r="AB92" s="354"/>
      <c r="AC92" s="354"/>
      <c r="AD92" s="354"/>
      <c r="AE92" s="354"/>
      <c r="AF92" s="354"/>
      <c r="AG92" s="354"/>
      <c r="AH92" s="354"/>
      <c r="AI92" s="355"/>
      <c r="AJ92" s="341"/>
      <c r="AK92" s="342"/>
      <c r="AL92" s="342"/>
      <c r="AM92" s="342"/>
      <c r="AN92" s="342"/>
    </row>
    <row r="93" spans="3:40" ht="18.75" customHeight="1">
      <c r="C93" s="63"/>
      <c r="D93" s="64"/>
      <c r="E93" s="64"/>
      <c r="F93" s="64"/>
      <c r="G93" s="64"/>
      <c r="H93" s="64"/>
      <c r="I93" s="64"/>
      <c r="J93" s="64"/>
      <c r="K93" s="64"/>
      <c r="L93" s="64"/>
      <c r="M93" s="323"/>
      <c r="N93" s="324"/>
      <c r="O93" s="324"/>
      <c r="P93" s="325"/>
      <c r="Q93" s="332"/>
      <c r="R93" s="330"/>
      <c r="S93" s="330"/>
      <c r="T93" s="330"/>
      <c r="U93" s="330"/>
      <c r="V93" s="330"/>
      <c r="W93" s="330"/>
      <c r="X93" s="330"/>
      <c r="Y93" s="330"/>
      <c r="Z93" s="331"/>
      <c r="AA93" s="353"/>
      <c r="AB93" s="354"/>
      <c r="AC93" s="354"/>
      <c r="AD93" s="354"/>
      <c r="AE93" s="354"/>
      <c r="AF93" s="354"/>
      <c r="AG93" s="354"/>
      <c r="AH93" s="354"/>
      <c r="AI93" s="355"/>
      <c r="AJ93" s="343"/>
      <c r="AK93" s="344"/>
      <c r="AL93" s="344"/>
      <c r="AM93" s="344"/>
      <c r="AN93" s="344"/>
    </row>
    <row r="94" spans="3:40" ht="18.75" customHeight="1">
      <c r="C94" s="63"/>
      <c r="D94" s="64"/>
      <c r="E94" s="64"/>
      <c r="F94" s="64"/>
      <c r="G94" s="64"/>
      <c r="H94" s="64"/>
      <c r="I94" s="64"/>
      <c r="J94" s="64"/>
      <c r="K94" s="64"/>
      <c r="L94" s="64"/>
      <c r="M94" s="323"/>
      <c r="N94" s="324"/>
      <c r="O94" s="324"/>
      <c r="P94" s="325"/>
      <c r="Q94" s="332"/>
      <c r="R94" s="330"/>
      <c r="S94" s="330"/>
      <c r="T94" s="330"/>
      <c r="U94" s="330"/>
      <c r="V94" s="330"/>
      <c r="W94" s="330"/>
      <c r="X94" s="330"/>
      <c r="Y94" s="330"/>
      <c r="Z94" s="331"/>
      <c r="AA94" s="353"/>
      <c r="AB94" s="354"/>
      <c r="AC94" s="354"/>
      <c r="AD94" s="354"/>
      <c r="AE94" s="354"/>
      <c r="AF94" s="354"/>
      <c r="AG94" s="354"/>
      <c r="AH94" s="354"/>
      <c r="AI94" s="355"/>
      <c r="AJ94" s="343"/>
      <c r="AK94" s="344"/>
      <c r="AL94" s="344"/>
      <c r="AM94" s="344"/>
      <c r="AN94" s="344"/>
    </row>
    <row r="95" spans="3:40" ht="18.75" customHeight="1">
      <c r="C95" s="63"/>
      <c r="D95" s="64"/>
      <c r="E95" s="64"/>
      <c r="F95" s="64"/>
      <c r="G95" s="64"/>
      <c r="H95" s="64"/>
      <c r="I95" s="64"/>
      <c r="J95" s="64"/>
      <c r="K95" s="64"/>
      <c r="L95" s="64"/>
      <c r="M95" s="323"/>
      <c r="N95" s="324"/>
      <c r="O95" s="324"/>
      <c r="P95" s="325"/>
      <c r="Q95" s="332"/>
      <c r="R95" s="330"/>
      <c r="S95" s="330"/>
      <c r="T95" s="330"/>
      <c r="U95" s="330"/>
      <c r="V95" s="330"/>
      <c r="W95" s="330"/>
      <c r="X95" s="330"/>
      <c r="Y95" s="330"/>
      <c r="Z95" s="331"/>
      <c r="AA95" s="353"/>
      <c r="AB95" s="354"/>
      <c r="AC95" s="354"/>
      <c r="AD95" s="354"/>
      <c r="AE95" s="354"/>
      <c r="AF95" s="354"/>
      <c r="AG95" s="354"/>
      <c r="AH95" s="354"/>
      <c r="AI95" s="355"/>
      <c r="AJ95" s="341"/>
      <c r="AK95" s="342"/>
      <c r="AL95" s="342"/>
      <c r="AM95" s="342"/>
      <c r="AN95" s="342"/>
    </row>
    <row r="96" spans="3:40" ht="18.75" customHeight="1" thickBot="1">
      <c r="C96" s="63"/>
      <c r="D96" s="64"/>
      <c r="E96" s="64"/>
      <c r="F96" s="64"/>
      <c r="G96" s="64"/>
      <c r="H96" s="64"/>
      <c r="I96" s="64"/>
      <c r="J96" s="64"/>
      <c r="K96" s="64"/>
      <c r="L96" s="64"/>
      <c r="M96" s="347"/>
      <c r="N96" s="348"/>
      <c r="O96" s="348"/>
      <c r="P96" s="349"/>
      <c r="Q96" s="333"/>
      <c r="R96" s="334"/>
      <c r="S96" s="334"/>
      <c r="T96" s="334"/>
      <c r="U96" s="334"/>
      <c r="V96" s="334"/>
      <c r="W96" s="334"/>
      <c r="X96" s="334"/>
      <c r="Y96" s="334"/>
      <c r="Z96" s="335"/>
      <c r="AA96" s="356"/>
      <c r="AB96" s="357"/>
      <c r="AC96" s="357"/>
      <c r="AD96" s="357"/>
      <c r="AE96" s="357"/>
      <c r="AF96" s="357"/>
      <c r="AG96" s="357"/>
      <c r="AH96" s="357"/>
      <c r="AI96" s="358"/>
      <c r="AJ96" s="345"/>
      <c r="AK96" s="346"/>
      <c r="AL96" s="346"/>
      <c r="AM96" s="346"/>
      <c r="AN96" s="346"/>
    </row>
    <row r="97" spans="3:40" ht="18.75" customHeight="1">
      <c r="C97" s="128" t="s">
        <v>558</v>
      </c>
      <c r="D97" s="128"/>
      <c r="E97" s="128"/>
      <c r="F97" s="128"/>
      <c r="G97" s="128"/>
      <c r="H97" s="129"/>
      <c r="I97" s="130" t="s">
        <v>559</v>
      </c>
      <c r="J97" s="130"/>
      <c r="K97" s="130"/>
      <c r="L97" s="130"/>
      <c r="M97" s="130"/>
      <c r="N97" s="131"/>
      <c r="O97" s="130" t="s">
        <v>560</v>
      </c>
      <c r="P97" s="130"/>
      <c r="Q97" s="130"/>
      <c r="R97" s="130"/>
      <c r="S97" s="130"/>
      <c r="T97" s="131"/>
      <c r="U97" s="132" t="s">
        <v>561</v>
      </c>
      <c r="V97" s="132"/>
      <c r="W97" s="132"/>
      <c r="X97" s="132"/>
      <c r="Y97" s="132"/>
      <c r="Z97" s="133"/>
      <c r="AA97" s="134" t="s">
        <v>562</v>
      </c>
      <c r="AB97" s="128"/>
      <c r="AC97" s="128"/>
      <c r="AD97" s="128"/>
      <c r="AE97" s="128"/>
      <c r="AF97" s="128"/>
      <c r="AG97" s="128"/>
      <c r="AH97" s="130" t="s">
        <v>563</v>
      </c>
      <c r="AI97" s="130"/>
      <c r="AJ97" s="130"/>
      <c r="AK97" s="130"/>
      <c r="AL97" s="130"/>
      <c r="AM97" s="130"/>
      <c r="AN97" s="130"/>
    </row>
    <row r="98" spans="3:40" ht="18.75" customHeight="1">
      <c r="C98" s="63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 t="s">
        <v>469</v>
      </c>
      <c r="V98" s="64"/>
      <c r="W98" s="64"/>
      <c r="X98" s="64"/>
      <c r="Y98" s="64"/>
      <c r="Z98" s="64"/>
      <c r="AA98" s="61"/>
      <c r="AB98" s="62"/>
      <c r="AC98" s="62"/>
      <c r="AD98" s="62"/>
      <c r="AE98" s="62"/>
      <c r="AF98" s="62"/>
      <c r="AG98" s="63"/>
      <c r="AH98" s="61"/>
      <c r="AI98" s="62"/>
      <c r="AJ98" s="62"/>
      <c r="AK98" s="62"/>
      <c r="AL98" s="62"/>
      <c r="AM98" s="62"/>
      <c r="AN98" s="62"/>
    </row>
    <row r="99" spans="3:40" ht="9.9499999999999993" customHeight="1"/>
    <row r="100" spans="3:40" ht="9.9499999999999993" customHeight="1"/>
    <row r="101" spans="3:40" ht="18.75" customHeight="1"/>
    <row r="102" spans="3:40" ht="18.75" customHeight="1"/>
    <row r="103" spans="3:40" ht="18.75" customHeight="1"/>
    <row r="104" spans="3:40" ht="18.75" customHeight="1"/>
    <row r="105" spans="3:40" ht="18.75" customHeight="1"/>
    <row r="106" spans="3:40" ht="18.75" customHeight="1"/>
    <row r="107" spans="3:40" ht="18.75" customHeight="1"/>
    <row r="108" spans="3:40" ht="18.75" customHeight="1"/>
    <row r="109" spans="3:40" ht="18.75" customHeight="1"/>
    <row r="110" spans="3:40" ht="18.75" customHeight="1"/>
    <row r="111" spans="3:40" ht="18.75" customHeight="1"/>
    <row r="112" spans="3:40" ht="18.75" customHeight="1"/>
    <row r="113" ht="18.75" customHeight="1"/>
    <row r="114" ht="18.75" customHeight="1"/>
    <row r="115" ht="18.75" customHeight="1"/>
    <row r="116" ht="18.75" customHeight="1"/>
    <row r="117" ht="18.75" customHeight="1"/>
    <row r="118" ht="18.75" customHeight="1"/>
    <row r="119" ht="18.75" customHeight="1"/>
    <row r="120" ht="18.75" customHeight="1"/>
    <row r="121" ht="18.75" customHeight="1"/>
    <row r="122" ht="18.75" customHeight="1"/>
    <row r="123" ht="18.75" customHeight="1"/>
    <row r="124" ht="18.75" customHeight="1"/>
    <row r="125" ht="18.75" customHeight="1"/>
    <row r="126" ht="18.75" customHeight="1"/>
    <row r="127" ht="18.75" customHeight="1"/>
    <row r="128" ht="18.75" customHeight="1"/>
    <row r="129" ht="18.75" customHeight="1"/>
    <row r="130" ht="18.75" customHeight="1"/>
    <row r="131" ht="18.75" customHeight="1"/>
    <row r="132" ht="18.75" customHeight="1"/>
    <row r="133" ht="18.75" customHeight="1"/>
    <row r="134" ht="18.75" customHeight="1"/>
    <row r="135" ht="18.75" customHeight="1"/>
    <row r="136" ht="18.75" customHeight="1"/>
    <row r="137" ht="18.75" customHeight="1"/>
    <row r="138" ht="18.75" customHeight="1"/>
    <row r="139" ht="18.75" customHeight="1"/>
    <row r="140" ht="18.75" customHeight="1"/>
    <row r="141" ht="18.75" customHeight="1"/>
    <row r="142" ht="18.75" customHeight="1"/>
    <row r="143" ht="18.75" customHeight="1"/>
    <row r="144" ht="18.75" customHeight="1"/>
    <row r="145" ht="18.75" customHeight="1"/>
    <row r="146" ht="18.75" customHeight="1"/>
    <row r="147" ht="18.75" customHeight="1"/>
    <row r="148" ht="18.75" customHeight="1"/>
    <row r="149" ht="18.75" customHeight="1"/>
    <row r="150" ht="18.75" customHeight="1"/>
    <row r="151" ht="18.75" customHeight="1"/>
    <row r="152" ht="18.75" customHeight="1"/>
    <row r="153" ht="18.75" customHeight="1"/>
    <row r="154" ht="18.75" customHeight="1"/>
    <row r="155" ht="18.75" customHeight="1"/>
    <row r="156" ht="18.75" customHeight="1"/>
    <row r="157" ht="18.75" customHeight="1"/>
    <row r="158" ht="18.75" customHeight="1"/>
    <row r="159" ht="18.75" customHeight="1"/>
    <row r="160" ht="18.75" customHeight="1"/>
    <row r="161" ht="18.75" customHeight="1"/>
    <row r="162" ht="18.75" customHeight="1"/>
    <row r="163" ht="18.75" customHeight="1"/>
    <row r="164" ht="18.75" customHeight="1"/>
    <row r="165" ht="18.75" customHeight="1"/>
    <row r="166" ht="18.75" customHeight="1"/>
    <row r="167" ht="18.75" customHeight="1"/>
    <row r="168" ht="18.75" customHeight="1"/>
    <row r="169" ht="18.75" customHeight="1"/>
    <row r="170" ht="18.75" customHeight="1"/>
    <row r="171" ht="18.75" customHeight="1"/>
    <row r="172" ht="18.75" customHeight="1"/>
    <row r="173" ht="18.75" customHeight="1"/>
    <row r="174" ht="18.75" customHeight="1"/>
    <row r="175" ht="18.75" customHeight="1"/>
    <row r="176" ht="18.75" customHeight="1"/>
    <row r="177" ht="18.75" customHeight="1"/>
    <row r="178" ht="18.75" customHeight="1"/>
    <row r="179" ht="18.75" customHeight="1"/>
    <row r="180" ht="18.75" customHeight="1"/>
  </sheetData>
  <mergeCells count="229">
    <mergeCell ref="C91:F91"/>
    <mergeCell ref="G91:L91"/>
    <mergeCell ref="AJ91:AN91"/>
    <mergeCell ref="AJ96:AN96"/>
    <mergeCell ref="C90:L90"/>
    <mergeCell ref="M90:P96"/>
    <mergeCell ref="Q90:Z96"/>
    <mergeCell ref="AA90:AI96"/>
    <mergeCell ref="AJ90:AN90"/>
    <mergeCell ref="C92:L96"/>
    <mergeCell ref="AJ92:AN92"/>
    <mergeCell ref="AJ93:AN93"/>
    <mergeCell ref="AJ94:AN94"/>
    <mergeCell ref="AJ95:AN95"/>
    <mergeCell ref="AA89:AI89"/>
    <mergeCell ref="C78:L78"/>
    <mergeCell ref="M78:P84"/>
    <mergeCell ref="Q78:Z84"/>
    <mergeCell ref="AA78:AI84"/>
    <mergeCell ref="AJ78:AN78"/>
    <mergeCell ref="C80:L84"/>
    <mergeCell ref="AJ80:AN80"/>
    <mergeCell ref="AJ81:AN81"/>
    <mergeCell ref="AJ82:AN82"/>
    <mergeCell ref="AJ83:AN83"/>
    <mergeCell ref="C79:F79"/>
    <mergeCell ref="G79:L79"/>
    <mergeCell ref="AJ79:AN79"/>
    <mergeCell ref="AJ84:AN84"/>
    <mergeCell ref="C88:D89"/>
    <mergeCell ref="E88:L89"/>
    <mergeCell ref="M88:P89"/>
    <mergeCell ref="Q88:AI88"/>
    <mergeCell ref="AJ88:AN89"/>
    <mergeCell ref="Q89:Z89"/>
    <mergeCell ref="C85:H85"/>
    <mergeCell ref="I85:N85"/>
    <mergeCell ref="O85:T85"/>
    <mergeCell ref="C69:G69"/>
    <mergeCell ref="H69:M69"/>
    <mergeCell ref="N69:X69"/>
    <mergeCell ref="Y69:AI69"/>
    <mergeCell ref="AJ69:AN69"/>
    <mergeCell ref="C76:D77"/>
    <mergeCell ref="E76:L77"/>
    <mergeCell ref="M76:P77"/>
    <mergeCell ref="Q76:AI76"/>
    <mergeCell ref="AJ76:AN77"/>
    <mergeCell ref="Q77:Z77"/>
    <mergeCell ref="AA77:AI77"/>
    <mergeCell ref="C70:G70"/>
    <mergeCell ref="H70:M70"/>
    <mergeCell ref="N70:X70"/>
    <mergeCell ref="Y70:AI70"/>
    <mergeCell ref="AJ70:AN70"/>
    <mergeCell ref="C73:D74"/>
    <mergeCell ref="E73:AN74"/>
    <mergeCell ref="C65:G65"/>
    <mergeCell ref="H65:M65"/>
    <mergeCell ref="N65:X65"/>
    <mergeCell ref="Y65:AI65"/>
    <mergeCell ref="AJ65:AN65"/>
    <mergeCell ref="C68:G68"/>
    <mergeCell ref="H68:M68"/>
    <mergeCell ref="N68:X68"/>
    <mergeCell ref="Y68:AI68"/>
    <mergeCell ref="AJ68:AN68"/>
    <mergeCell ref="C66:G66"/>
    <mergeCell ref="H66:M66"/>
    <mergeCell ref="N66:X66"/>
    <mergeCell ref="Y66:AI66"/>
    <mergeCell ref="AJ66:AN66"/>
    <mergeCell ref="C67:G67"/>
    <mergeCell ref="H67:M67"/>
    <mergeCell ref="N67:X67"/>
    <mergeCell ref="Y67:AI67"/>
    <mergeCell ref="AJ67:AN67"/>
    <mergeCell ref="C63:G63"/>
    <mergeCell ref="H63:M63"/>
    <mergeCell ref="N63:X63"/>
    <mergeCell ref="Y63:AI63"/>
    <mergeCell ref="AJ63:AN63"/>
    <mergeCell ref="C64:G64"/>
    <mergeCell ref="H64:M64"/>
    <mergeCell ref="N64:X64"/>
    <mergeCell ref="Y64:AI64"/>
    <mergeCell ref="AJ64:AN64"/>
    <mergeCell ref="C57:I57"/>
    <mergeCell ref="J57:AN57"/>
    <mergeCell ref="C58:I58"/>
    <mergeCell ref="J58:AN58"/>
    <mergeCell ref="C59:I59"/>
    <mergeCell ref="J59:AN59"/>
    <mergeCell ref="C60:I60"/>
    <mergeCell ref="J60:AN60"/>
    <mergeCell ref="C62:AN62"/>
    <mergeCell ref="C44:H44"/>
    <mergeCell ref="I44:N44"/>
    <mergeCell ref="O44:T44"/>
    <mergeCell ref="V44:AC44"/>
    <mergeCell ref="AD44:AN44"/>
    <mergeCell ref="C45:H46"/>
    <mergeCell ref="I45:N46"/>
    <mergeCell ref="C55:AN55"/>
    <mergeCell ref="C56:I56"/>
    <mergeCell ref="J56:AN56"/>
    <mergeCell ref="O45:T46"/>
    <mergeCell ref="V45:AC45"/>
    <mergeCell ref="AD45:AN45"/>
    <mergeCell ref="V46:AC46"/>
    <mergeCell ref="AD46:AN46"/>
    <mergeCell ref="C47:H48"/>
    <mergeCell ref="I47:N48"/>
    <mergeCell ref="O47:T48"/>
    <mergeCell ref="V47:AC47"/>
    <mergeCell ref="AD47:AN47"/>
    <mergeCell ref="V48:AC48"/>
    <mergeCell ref="AD48:AN48"/>
    <mergeCell ref="V52:X52"/>
    <mergeCell ref="Y52:AC52"/>
    <mergeCell ref="C39:J39"/>
    <mergeCell ref="K39:T39"/>
    <mergeCell ref="V39:AC39"/>
    <mergeCell ref="AD39:AN39"/>
    <mergeCell ref="C40:J40"/>
    <mergeCell ref="K40:T40"/>
    <mergeCell ref="V40:AC40"/>
    <mergeCell ref="AD40:AN40"/>
    <mergeCell ref="C43:T43"/>
    <mergeCell ref="V43:AN43"/>
    <mergeCell ref="C37:J37"/>
    <mergeCell ref="K37:T37"/>
    <mergeCell ref="V37:AC37"/>
    <mergeCell ref="AD37:AN37"/>
    <mergeCell ref="C38:J38"/>
    <mergeCell ref="K38:T38"/>
    <mergeCell ref="V38:AC38"/>
    <mergeCell ref="AD38:AN38"/>
    <mergeCell ref="C35:J35"/>
    <mergeCell ref="K35:T35"/>
    <mergeCell ref="V35:AC35"/>
    <mergeCell ref="AD35:AN35"/>
    <mergeCell ref="C36:J36"/>
    <mergeCell ref="K36:T36"/>
    <mergeCell ref="V36:AC36"/>
    <mergeCell ref="AD36:AN36"/>
    <mergeCell ref="C33:T33"/>
    <mergeCell ref="V33:AN33"/>
    <mergeCell ref="C34:J34"/>
    <mergeCell ref="K34:T34"/>
    <mergeCell ref="V34:AC34"/>
    <mergeCell ref="AD34:AN34"/>
    <mergeCell ref="C30:J30"/>
    <mergeCell ref="K30:U30"/>
    <mergeCell ref="V30:AC30"/>
    <mergeCell ref="AD30:AN30"/>
    <mergeCell ref="C31:J31"/>
    <mergeCell ref="K31:U31"/>
    <mergeCell ref="V31:AC31"/>
    <mergeCell ref="AD31:AN31"/>
    <mergeCell ref="C28:J28"/>
    <mergeCell ref="K28:U28"/>
    <mergeCell ref="V28:AC28"/>
    <mergeCell ref="AD28:AN28"/>
    <mergeCell ref="C29:J29"/>
    <mergeCell ref="K29:U29"/>
    <mergeCell ref="V29:AC29"/>
    <mergeCell ref="AD29:AN29"/>
    <mergeCell ref="C15:M15"/>
    <mergeCell ref="N15:AN15"/>
    <mergeCell ref="C17:M24"/>
    <mergeCell ref="N17:AN24"/>
    <mergeCell ref="C26:AN26"/>
    <mergeCell ref="C27:J27"/>
    <mergeCell ref="K27:U27"/>
    <mergeCell ref="V27:AC27"/>
    <mergeCell ref="AD27:AN27"/>
    <mergeCell ref="N16:AN16"/>
    <mergeCell ref="C16:M16"/>
    <mergeCell ref="C13:M13"/>
    <mergeCell ref="N13:X13"/>
    <mergeCell ref="Y13:AE13"/>
    <mergeCell ref="AF13:AN13"/>
    <mergeCell ref="C14:M14"/>
    <mergeCell ref="N14:X14"/>
    <mergeCell ref="Y14:AE14"/>
    <mergeCell ref="AF14:AN14"/>
    <mergeCell ref="C3:J6"/>
    <mergeCell ref="K3:AN6"/>
    <mergeCell ref="C8:D9"/>
    <mergeCell ref="E8:AN9"/>
    <mergeCell ref="C11:AN11"/>
    <mergeCell ref="C12:M12"/>
    <mergeCell ref="N12:AN12"/>
    <mergeCell ref="U85:Z85"/>
    <mergeCell ref="AA85:AG85"/>
    <mergeCell ref="AH85:AN85"/>
    <mergeCell ref="C86:H86"/>
    <mergeCell ref="I86:N86"/>
    <mergeCell ref="O86:T86"/>
    <mergeCell ref="U86:Z86"/>
    <mergeCell ref="AA86:AG86"/>
    <mergeCell ref="AH86:AN86"/>
    <mergeCell ref="C97:H97"/>
    <mergeCell ref="I97:N97"/>
    <mergeCell ref="O97:T97"/>
    <mergeCell ref="U97:Z97"/>
    <mergeCell ref="AA97:AG97"/>
    <mergeCell ref="AH97:AN97"/>
    <mergeCell ref="C98:H98"/>
    <mergeCell ref="I98:N98"/>
    <mergeCell ref="O98:T98"/>
    <mergeCell ref="U98:Z98"/>
    <mergeCell ref="AA98:AG98"/>
    <mergeCell ref="AH98:AN98"/>
    <mergeCell ref="AD52:AN52"/>
    <mergeCell ref="V53:X53"/>
    <mergeCell ref="Y53:AC53"/>
    <mergeCell ref="AD53:AN53"/>
    <mergeCell ref="C49:H50"/>
    <mergeCell ref="I49:N50"/>
    <mergeCell ref="O49:T50"/>
    <mergeCell ref="V49:AN49"/>
    <mergeCell ref="V50:X50"/>
    <mergeCell ref="Y50:AC50"/>
    <mergeCell ref="AD50:AN50"/>
    <mergeCell ref="V51:X51"/>
    <mergeCell ref="Y51:AC51"/>
    <mergeCell ref="AD51:AN51"/>
  </mergeCells>
  <phoneticPr fontId="2" type="noConversion"/>
  <pageMargins left="0.25" right="0.25" top="0.75" bottom="0.75" header="0.3" footer="0.3"/>
  <pageSetup paperSize="9" scale="91" fitToHeight="0" orientation="portrait" r:id="rId1"/>
  <rowBreaks count="2" manualBreakCount="2">
    <brk id="43" min="1" max="40" man="1"/>
    <brk id="71" min="1" max="40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xr:uid="{00000000-0002-0000-0100-000000000000}">
          <x14:formula1>
            <xm:f>국가명!$E$3:$E$6</xm:f>
          </x14:formula1>
          <xm:sqref>AJ64:AN70</xm:sqref>
        </x14:dataValidation>
        <x14:dataValidation type="list" allowBlank="1" showInputMessage="1" showErrorMessage="1" xr:uid="{00000000-0002-0000-0100-000001000000}">
          <x14:formula1>
            <xm:f>국가명!$B$3:$B$61</xm:f>
          </x14:formula1>
          <xm:sqref>V45:AC48 AD51:AD53 H64:M70</xm:sqref>
        </x14:dataValidation>
        <x14:dataValidation type="list" allowBlank="1" showInputMessage="1" showErrorMessage="1" xr:uid="{00000000-0002-0000-0100-000002000000}">
          <x14:formula1>
            <xm:f>국가명!$G$3:$G$8</xm:f>
          </x14:formula1>
          <xm:sqref>AJ90:AN90 AJ78:AN78</xm:sqref>
        </x14:dataValidation>
        <x14:dataValidation type="list" allowBlank="1" showInputMessage="1" showErrorMessage="1" promptTitle="(참고)제품 분류" prompt="소재/부품 단위 분류" xr:uid="{00000000-0002-0000-0100-000003000000}">
          <x14:formula1>
            <xm:f>'(참고)제품 분류'!$F$3:$F$37</xm:f>
          </x14:formula1>
          <xm:sqref>AH86:AN86 AH98:AN98</xm:sqref>
        </x14:dataValidation>
        <x14:dataValidation type="list" allowBlank="1" showInputMessage="1" showErrorMessage="1" promptTitle="(참고)제품 분류" prompt="부체계 단위 분류" xr:uid="{00000000-0002-0000-0100-000004000000}">
          <x14:formula1>
            <xm:f>'(참고)제품 분류'!$E$3:$E$52</xm:f>
          </x14:formula1>
          <xm:sqref>AA86:AG86 AA98:AG98</xm:sqref>
        </x14:dataValidation>
        <x14:dataValidation type="list" allowBlank="1" showInputMessage="1" showErrorMessage="1" promptTitle="(참고)제품 분류" prompt="2차 세부 분류" xr:uid="{00000000-0002-0000-0100-000005000000}">
          <x14:formula1>
            <xm:f>'(참고)제품 분류'!$D$3:$D$66</xm:f>
          </x14:formula1>
          <xm:sqref>U86:Z86 U98:Z98</xm:sqref>
        </x14:dataValidation>
        <x14:dataValidation type="list" allowBlank="1" showInputMessage="1" showErrorMessage="1" promptTitle="(참고)제품 분류" prompt="품목이 속하는 1차 세부 분류" xr:uid="{00000000-0002-0000-0100-000006000000}">
          <x14:formula1>
            <xm:f>'(참고)제품 분류'!$C$3:$C$14</xm:f>
          </x14:formula1>
          <xm:sqref>O86:T86 O98:T98</xm:sqref>
        </x14:dataValidation>
        <x14:dataValidation type="list" allowBlank="1" showInputMessage="1" showErrorMessage="1" promptTitle="(참고)제품 분류" prompt="적용가능 무기체계" xr:uid="{00000000-0002-0000-0100-000007000000}">
          <x14:formula1>
            <xm:f>'(참고)제품 분류'!$B$3:$B$95</xm:f>
          </x14:formula1>
          <xm:sqref>I86:N86 I98:N98</xm:sqref>
        </x14:dataValidation>
        <x14:dataValidation type="list" allowBlank="1" showInputMessage="1" showErrorMessage="1" promptTitle="(참고)제품 분류" prompt="적용가능 무기체계 분류" xr:uid="{00000000-0002-0000-0100-000008000000}">
          <x14:formula1>
            <xm:f>'(참고)제품 분류'!$A$3:$A$16</xm:f>
          </x14:formula1>
          <xm:sqref>C86:H86 C98:H98</xm:sqref>
        </x14:dataValidation>
        <x14:dataValidation type="list" allowBlank="1" showInputMessage="1" showErrorMessage="1" xr:uid="{00000000-0002-0000-0100-000009000000}">
          <x14:formula1>
            <xm:f>'(참고)사업수행분야'!$B$20:$B$34</xm:f>
          </x14:formula1>
          <xm:sqref>C57:I60 G79:L79 G91:L91</xm:sqref>
        </x14:dataValidation>
        <x14:dataValidation type="list" allowBlank="1" showInputMessage="1" showErrorMessage="1" xr:uid="{00000000-0002-0000-0100-00000A000000}">
          <x14:formula1>
            <xm:f>국가명!$E$16:$E$22</xm:f>
          </x14:formula1>
          <xm:sqref>Y51:AC53</xm:sqref>
        </x14:dataValidation>
        <x14:dataValidation type="list" allowBlank="1" showInputMessage="1" showErrorMessage="1" xr:uid="{00000000-0002-0000-0100-00000B000000}">
          <x14:formula1>
            <xm:f>국가명!$F$3:$F$8</xm:f>
          </x14:formula1>
          <xm:sqref>AJ79:AN84 AJ91:AN96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50"/>
  <sheetViews>
    <sheetView view="pageBreakPreview" zoomScale="70" zoomScaleNormal="100" zoomScaleSheetLayoutView="70" workbookViewId="0">
      <selection activeCell="G38" sqref="G38"/>
    </sheetView>
  </sheetViews>
  <sheetFormatPr defaultRowHeight="16.5"/>
  <cols>
    <col min="1" max="2" width="3.125" customWidth="1"/>
    <col min="3" max="3" width="15.125" customWidth="1"/>
    <col min="4" max="4" width="14.125" customWidth="1"/>
    <col min="5" max="5" width="7.75" customWidth="1"/>
    <col min="6" max="6" width="9" customWidth="1"/>
    <col min="12" max="12" width="9" customWidth="1"/>
    <col min="15" max="16" width="3.125" customWidth="1"/>
  </cols>
  <sheetData>
    <row r="1" spans="2:15" ht="16.5" customHeight="1"/>
    <row r="2" spans="2:15" ht="16.5" customHeight="1" thickBot="1"/>
    <row r="3" spans="2:15" s="37" customFormat="1" ht="16.5" customHeight="1">
      <c r="B3" s="35"/>
      <c r="C3" s="359" t="s">
        <v>603</v>
      </c>
      <c r="D3" s="359"/>
      <c r="E3" s="359"/>
      <c r="F3" s="359"/>
      <c r="G3" s="359"/>
      <c r="H3" s="359"/>
      <c r="I3" s="359"/>
      <c r="J3" s="359"/>
      <c r="K3" s="359"/>
      <c r="L3" s="359"/>
      <c r="M3" s="359"/>
      <c r="N3" s="359"/>
      <c r="O3" s="36"/>
    </row>
    <row r="4" spans="2:15" s="37" customFormat="1" ht="16.5" customHeight="1" thickBot="1">
      <c r="B4" s="35"/>
      <c r="C4" s="360"/>
      <c r="D4" s="360"/>
      <c r="E4" s="360"/>
      <c r="F4" s="360"/>
      <c r="G4" s="360"/>
      <c r="H4" s="360"/>
      <c r="I4" s="360"/>
      <c r="J4" s="360"/>
      <c r="K4" s="360"/>
      <c r="L4" s="360"/>
      <c r="M4" s="360"/>
      <c r="N4" s="360"/>
      <c r="O4" s="36"/>
    </row>
    <row r="5" spans="2:15" s="37" customFormat="1" ht="16.5" customHeight="1">
      <c r="B5" s="38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40"/>
    </row>
    <row r="6" spans="2:15" s="37" customFormat="1" ht="16.5" customHeight="1">
      <c r="B6" s="38"/>
      <c r="C6" s="40" t="s">
        <v>604</v>
      </c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</row>
    <row r="7" spans="2:15" s="37" customFormat="1" ht="16.5" customHeight="1">
      <c r="B7" s="38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</row>
    <row r="8" spans="2:15" s="37" customFormat="1" ht="16.5" customHeight="1">
      <c r="B8" s="38"/>
      <c r="C8" s="40" t="s">
        <v>605</v>
      </c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</row>
    <row r="9" spans="2:15" s="37" customFormat="1" ht="16.5" customHeight="1">
      <c r="B9" s="38"/>
      <c r="C9" s="40" t="s">
        <v>606</v>
      </c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</row>
    <row r="10" spans="2:15" s="37" customFormat="1" ht="16.5" customHeight="1">
      <c r="B10" s="38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</row>
    <row r="11" spans="2:15" s="37" customFormat="1" ht="16.5" customHeight="1">
      <c r="B11" s="38"/>
      <c r="C11" s="40" t="s">
        <v>607</v>
      </c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</row>
    <row r="12" spans="2:15" s="37" customFormat="1" ht="16.5" customHeight="1">
      <c r="B12" s="38"/>
      <c r="C12" s="40" t="s">
        <v>608</v>
      </c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</row>
    <row r="13" spans="2:15" s="37" customFormat="1" ht="16.5" customHeight="1">
      <c r="B13" s="38"/>
      <c r="C13" s="40" t="s">
        <v>609</v>
      </c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</row>
    <row r="14" spans="2:15" s="37" customFormat="1" ht="16.5" customHeight="1">
      <c r="B14" s="38"/>
      <c r="C14" s="40" t="s">
        <v>610</v>
      </c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</row>
    <row r="15" spans="2:15" s="37" customFormat="1" ht="16.5" customHeight="1">
      <c r="B15" s="38"/>
      <c r="C15" s="40" t="s">
        <v>611</v>
      </c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</row>
    <row r="16" spans="2:15" s="37" customFormat="1" ht="16.5" customHeight="1">
      <c r="B16" s="38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</row>
    <row r="17" spans="2:15" s="37" customFormat="1" ht="16.5" customHeight="1">
      <c r="B17" s="38"/>
      <c r="C17" s="40" t="s">
        <v>612</v>
      </c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</row>
    <row r="18" spans="2:15" s="37" customFormat="1" ht="16.5" customHeight="1">
      <c r="B18" s="38"/>
      <c r="C18" s="40" t="s">
        <v>613</v>
      </c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</row>
    <row r="19" spans="2:15" s="37" customFormat="1" ht="16.5" customHeight="1">
      <c r="B19" s="38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</row>
    <row r="20" spans="2:15" s="37" customFormat="1" ht="16.5" customHeight="1">
      <c r="B20" s="38"/>
      <c r="C20" s="40" t="s">
        <v>614</v>
      </c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</row>
    <row r="21" spans="2:15" s="37" customFormat="1" ht="16.5" customHeight="1">
      <c r="B21" s="38"/>
      <c r="C21" s="40" t="s">
        <v>615</v>
      </c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</row>
    <row r="22" spans="2:15" s="37" customFormat="1" ht="16.5" customHeight="1">
      <c r="B22" s="38"/>
      <c r="C22" s="40" t="s">
        <v>616</v>
      </c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</row>
    <row r="23" spans="2:15" s="37" customFormat="1" ht="16.5" customHeight="1">
      <c r="B23" s="38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</row>
    <row r="24" spans="2:15" s="37" customFormat="1" ht="16.5" customHeight="1">
      <c r="B24" s="38"/>
      <c r="C24" s="40" t="s">
        <v>617</v>
      </c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</row>
    <row r="25" spans="2:15" s="37" customFormat="1" ht="16.5" customHeight="1">
      <c r="B25" s="38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</row>
    <row r="26" spans="2:15" s="37" customFormat="1" ht="16.5" customHeight="1">
      <c r="B26" s="41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</row>
    <row r="27" spans="2:15" s="37" customFormat="1" ht="16.5" customHeight="1" thickBot="1">
      <c r="B27" s="41"/>
      <c r="C27" s="43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2"/>
    </row>
    <row r="28" spans="2:15" s="37" customFormat="1" ht="16.5" customHeight="1">
      <c r="B28" s="41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2"/>
    </row>
    <row r="29" spans="2:15" s="37" customFormat="1" ht="16.5" customHeight="1">
      <c r="B29" s="41"/>
      <c r="C29" s="40" t="s">
        <v>618</v>
      </c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</row>
    <row r="30" spans="2:15" s="37" customFormat="1" ht="16.5" customHeight="1">
      <c r="B30" s="41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</row>
    <row r="31" spans="2:15" s="37" customFormat="1" ht="16.5" customHeight="1">
      <c r="B31" s="41"/>
      <c r="C31" s="40" t="s">
        <v>619</v>
      </c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</row>
    <row r="32" spans="2:15" s="37" customFormat="1" ht="16.5" customHeight="1">
      <c r="B32" s="41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</row>
    <row r="33" spans="2:15">
      <c r="B33" s="41"/>
      <c r="C33" s="40" t="s">
        <v>620</v>
      </c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</row>
    <row r="34" spans="2:15">
      <c r="B34" s="41"/>
      <c r="C34" s="42" t="s">
        <v>621</v>
      </c>
      <c r="D34" s="46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</row>
    <row r="35" spans="2:15">
      <c r="B35" s="41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</row>
    <row r="36" spans="2:15">
      <c r="B36" s="41"/>
      <c r="C36" s="40" t="s">
        <v>622</v>
      </c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</row>
    <row r="37" spans="2:15">
      <c r="B37" s="41"/>
      <c r="C37" s="40" t="s">
        <v>623</v>
      </c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</row>
    <row r="38" spans="2:15">
      <c r="B38" s="41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</row>
    <row r="39" spans="2:15">
      <c r="B39" s="41"/>
      <c r="C39" s="42" t="s">
        <v>624</v>
      </c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</row>
    <row r="40" spans="2:15">
      <c r="B40" s="41"/>
      <c r="C40" s="42" t="s">
        <v>625</v>
      </c>
      <c r="D40" s="46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</row>
    <row r="41" spans="2:15">
      <c r="B41" s="41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</row>
    <row r="42" spans="2:15">
      <c r="B42" s="41"/>
      <c r="C42" s="42" t="s">
        <v>617</v>
      </c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</row>
    <row r="43" spans="2:15">
      <c r="B43" s="41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2"/>
    </row>
    <row r="44" spans="2:15">
      <c r="B44" s="41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</row>
    <row r="45" spans="2:15" ht="17.25" thickBot="1">
      <c r="B45" s="41"/>
      <c r="C45" s="43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2"/>
    </row>
    <row r="46" spans="2:15">
      <c r="B46" s="41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2"/>
    </row>
    <row r="47" spans="2:15">
      <c r="B47" s="41"/>
      <c r="C47" s="42"/>
      <c r="D47" s="42"/>
      <c r="E47" s="42"/>
      <c r="F47" s="42"/>
      <c r="G47" s="42"/>
      <c r="H47" s="42"/>
      <c r="I47" s="42"/>
      <c r="J47" s="42" t="s">
        <v>626</v>
      </c>
      <c r="K47" s="42" t="s">
        <v>687</v>
      </c>
      <c r="L47" s="42"/>
      <c r="M47" s="42"/>
      <c r="N47" s="42"/>
      <c r="O47" s="42"/>
    </row>
    <row r="48" spans="2:15">
      <c r="B48" s="41"/>
      <c r="C48" s="42"/>
      <c r="D48" s="42"/>
      <c r="E48" s="42"/>
      <c r="F48" s="42"/>
      <c r="G48" s="42"/>
      <c r="H48" s="42"/>
      <c r="I48" s="42"/>
      <c r="J48" s="42" t="s">
        <v>689</v>
      </c>
      <c r="K48" s="42"/>
      <c r="L48" s="42"/>
      <c r="M48" s="42"/>
      <c r="N48" s="42"/>
      <c r="O48" s="42"/>
    </row>
    <row r="49" spans="2:15">
      <c r="B49" s="41"/>
      <c r="C49" s="42"/>
      <c r="D49" s="42"/>
      <c r="E49" s="42"/>
      <c r="F49" s="42"/>
      <c r="G49" s="42"/>
      <c r="H49" s="42"/>
      <c r="I49" s="42"/>
      <c r="J49" s="42" t="s">
        <v>627</v>
      </c>
      <c r="K49" s="42" t="s">
        <v>688</v>
      </c>
      <c r="L49" s="42"/>
      <c r="M49" s="42"/>
      <c r="N49" s="42"/>
      <c r="O49" s="42"/>
    </row>
    <row r="50" spans="2:15" ht="17.25" thickBot="1">
      <c r="B50" s="47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2"/>
    </row>
  </sheetData>
  <mergeCells count="1">
    <mergeCell ref="C3:N4"/>
  </mergeCells>
  <phoneticPr fontId="2" type="noConversion"/>
  <pageMargins left="0.7" right="0.7" top="0.75" bottom="0.75" header="0.3" footer="0.3"/>
  <pageSetup paperSize="9" scale="5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>
                  <from>
                    <xdr:col>2</xdr:col>
                    <xdr:colOff>533400</xdr:colOff>
                    <xdr:row>24</xdr:row>
                    <xdr:rowOff>123825</xdr:rowOff>
                  </from>
                  <to>
                    <xdr:col>6</xdr:col>
                    <xdr:colOff>180975</xdr:colOff>
                    <xdr:row>26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>
                  <from>
                    <xdr:col>6</xdr:col>
                    <xdr:colOff>219075</xdr:colOff>
                    <xdr:row>24</xdr:row>
                    <xdr:rowOff>133350</xdr:rowOff>
                  </from>
                  <to>
                    <xdr:col>10</xdr:col>
                    <xdr:colOff>371475</xdr:colOff>
                    <xdr:row>26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defaultSize="0" autoFill="0" autoLine="0" autoPict="0">
                <anchor moveWithCells="1">
                  <from>
                    <xdr:col>2</xdr:col>
                    <xdr:colOff>590550</xdr:colOff>
                    <xdr:row>42</xdr:row>
                    <xdr:rowOff>85725</xdr:rowOff>
                  </from>
                  <to>
                    <xdr:col>6</xdr:col>
                    <xdr:colOff>438150</xdr:colOff>
                    <xdr:row>44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Check Box 4">
              <controlPr defaultSize="0" autoFill="0" autoLine="0" autoPict="0">
                <anchor moveWithCells="1">
                  <from>
                    <xdr:col>6</xdr:col>
                    <xdr:colOff>238125</xdr:colOff>
                    <xdr:row>42</xdr:row>
                    <xdr:rowOff>76200</xdr:rowOff>
                  </from>
                  <to>
                    <xdr:col>9</xdr:col>
                    <xdr:colOff>200025</xdr:colOff>
                    <xdr:row>44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Check Box 5">
              <controlPr defaultSize="0" autoFill="0" autoLine="0" autoPict="0">
                <anchor moveWithCells="1">
                  <from>
                    <xdr:col>2</xdr:col>
                    <xdr:colOff>590550</xdr:colOff>
                    <xdr:row>45</xdr:row>
                    <xdr:rowOff>19050</xdr:rowOff>
                  </from>
                  <to>
                    <xdr:col>7</xdr:col>
                    <xdr:colOff>152400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Check Box 6">
              <controlPr defaultSize="0" autoFill="0" autoLine="0" autoPict="0">
                <anchor moveWithCells="1">
                  <from>
                    <xdr:col>6</xdr:col>
                    <xdr:colOff>257175</xdr:colOff>
                    <xdr:row>45</xdr:row>
                    <xdr:rowOff>19050</xdr:rowOff>
                  </from>
                  <to>
                    <xdr:col>8</xdr:col>
                    <xdr:colOff>466725</xdr:colOff>
                    <xdr:row>47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B1:C34"/>
  <sheetViews>
    <sheetView zoomScale="70" zoomScaleNormal="70" workbookViewId="0"/>
  </sheetViews>
  <sheetFormatPr defaultRowHeight="16.5"/>
  <cols>
    <col min="1" max="1" width="3.125" customWidth="1"/>
    <col min="2" max="2" width="16.75" bestFit="1" customWidth="1"/>
    <col min="3" max="3" width="73.875" bestFit="1" customWidth="1"/>
    <col min="4" max="4" width="15.625" bestFit="1" customWidth="1"/>
    <col min="5" max="5" width="56.75" bestFit="1" customWidth="1"/>
  </cols>
  <sheetData>
    <row r="1" spans="2:3" ht="32.25" customHeight="1">
      <c r="B1" s="361" t="s">
        <v>566</v>
      </c>
      <c r="C1" s="361"/>
    </row>
    <row r="2" spans="2:3" ht="17.25">
      <c r="B2" s="25" t="s">
        <v>41</v>
      </c>
      <c r="C2" s="25" t="s">
        <v>42</v>
      </c>
    </row>
    <row r="3" spans="2:3" ht="17.25">
      <c r="B3" s="26" t="s">
        <v>27</v>
      </c>
      <c r="C3" s="26" t="s">
        <v>12</v>
      </c>
    </row>
    <row r="4" spans="2:3" ht="17.25">
      <c r="B4" s="26" t="s">
        <v>28</v>
      </c>
      <c r="C4" s="26" t="s">
        <v>13</v>
      </c>
    </row>
    <row r="5" spans="2:3" ht="17.25">
      <c r="B5" s="26" t="s">
        <v>29</v>
      </c>
      <c r="C5" s="26" t="s">
        <v>14</v>
      </c>
    </row>
    <row r="6" spans="2:3" ht="17.25">
      <c r="B6" s="26" t="s">
        <v>30</v>
      </c>
      <c r="C6" s="26" t="s">
        <v>15</v>
      </c>
    </row>
    <row r="7" spans="2:3" ht="17.25">
      <c r="B7" s="26" t="s">
        <v>31</v>
      </c>
      <c r="C7" s="26" t="s">
        <v>16</v>
      </c>
    </row>
    <row r="8" spans="2:3" ht="17.25">
      <c r="B8" s="26" t="s">
        <v>32</v>
      </c>
      <c r="C8" s="26" t="s">
        <v>17</v>
      </c>
    </row>
    <row r="9" spans="2:3" ht="17.25">
      <c r="B9" s="26" t="s">
        <v>33</v>
      </c>
      <c r="C9" s="26" t="s">
        <v>18</v>
      </c>
    </row>
    <row r="10" spans="2:3" ht="17.25">
      <c r="B10" s="26" t="s">
        <v>34</v>
      </c>
      <c r="C10" s="26" t="s">
        <v>19</v>
      </c>
    </row>
    <row r="11" spans="2:3" ht="17.25">
      <c r="B11" s="26" t="s">
        <v>35</v>
      </c>
      <c r="C11" s="26" t="s">
        <v>20</v>
      </c>
    </row>
    <row r="12" spans="2:3" ht="17.25">
      <c r="B12" s="26" t="s">
        <v>36</v>
      </c>
      <c r="C12" s="26" t="s">
        <v>21</v>
      </c>
    </row>
    <row r="13" spans="2:3" ht="17.25">
      <c r="B13" s="26" t="s">
        <v>37</v>
      </c>
      <c r="C13" s="26" t="s">
        <v>22</v>
      </c>
    </row>
    <row r="14" spans="2:3" ht="17.25">
      <c r="B14" s="26" t="s">
        <v>38</v>
      </c>
      <c r="C14" s="26" t="s">
        <v>23</v>
      </c>
    </row>
    <row r="15" spans="2:3" ht="17.25">
      <c r="B15" s="26" t="s">
        <v>39</v>
      </c>
      <c r="C15" s="26" t="s">
        <v>24</v>
      </c>
    </row>
    <row r="16" spans="2:3" ht="17.25">
      <c r="B16" s="26" t="s">
        <v>40</v>
      </c>
      <c r="C16" s="26" t="s">
        <v>25</v>
      </c>
    </row>
    <row r="17" spans="2:3" ht="17.25">
      <c r="B17" s="26" t="s">
        <v>567</v>
      </c>
      <c r="C17" s="26" t="s">
        <v>26</v>
      </c>
    </row>
    <row r="18" spans="2:3" ht="42" customHeight="1">
      <c r="B18" s="27"/>
      <c r="C18" s="27"/>
    </row>
    <row r="19" spans="2:3" ht="17.25">
      <c r="B19" s="25" t="s">
        <v>72</v>
      </c>
      <c r="C19" s="25" t="s">
        <v>73</v>
      </c>
    </row>
    <row r="20" spans="2:3" ht="17.25">
      <c r="B20" s="26" t="s">
        <v>57</v>
      </c>
      <c r="C20" s="26" t="s">
        <v>43</v>
      </c>
    </row>
    <row r="21" spans="2:3" ht="17.25">
      <c r="B21" s="26" t="s">
        <v>58</v>
      </c>
      <c r="C21" s="26" t="s">
        <v>44</v>
      </c>
    </row>
    <row r="22" spans="2:3" ht="17.25">
      <c r="B22" s="26" t="s">
        <v>59</v>
      </c>
      <c r="C22" s="26" t="s">
        <v>45</v>
      </c>
    </row>
    <row r="23" spans="2:3" ht="17.25">
      <c r="B23" s="26" t="s">
        <v>60</v>
      </c>
      <c r="C23" s="26" t="s">
        <v>46</v>
      </c>
    </row>
    <row r="24" spans="2:3" ht="17.25">
      <c r="B24" s="26" t="s">
        <v>61</v>
      </c>
      <c r="C24" s="26" t="s">
        <v>47</v>
      </c>
    </row>
    <row r="25" spans="2:3" ht="17.25">
      <c r="B25" s="26" t="s">
        <v>62</v>
      </c>
      <c r="C25" s="26" t="s">
        <v>48</v>
      </c>
    </row>
    <row r="26" spans="2:3" ht="17.25">
      <c r="B26" s="26" t="s">
        <v>63</v>
      </c>
      <c r="C26" s="26" t="s">
        <v>49</v>
      </c>
    </row>
    <row r="27" spans="2:3" ht="17.25">
      <c r="B27" s="26" t="s">
        <v>64</v>
      </c>
      <c r="C27" s="26" t="s">
        <v>50</v>
      </c>
    </row>
    <row r="28" spans="2:3" ht="17.25">
      <c r="B28" s="26" t="s">
        <v>65</v>
      </c>
      <c r="C28" s="26" t="s">
        <v>51</v>
      </c>
    </row>
    <row r="29" spans="2:3" ht="17.25">
      <c r="B29" s="26" t="s">
        <v>66</v>
      </c>
      <c r="C29" s="26" t="s">
        <v>52</v>
      </c>
    </row>
    <row r="30" spans="2:3" ht="17.25">
      <c r="B30" s="26" t="s">
        <v>67</v>
      </c>
      <c r="C30" s="26" t="s">
        <v>53</v>
      </c>
    </row>
    <row r="31" spans="2:3" ht="17.25">
      <c r="B31" s="26" t="s">
        <v>68</v>
      </c>
      <c r="C31" s="26" t="s">
        <v>54</v>
      </c>
    </row>
    <row r="32" spans="2:3" ht="17.25">
      <c r="B32" s="26" t="s">
        <v>69</v>
      </c>
      <c r="C32" s="26" t="s">
        <v>55</v>
      </c>
    </row>
    <row r="33" spans="2:3" ht="17.25">
      <c r="B33" s="26" t="s">
        <v>70</v>
      </c>
      <c r="C33" s="26" t="s">
        <v>56</v>
      </c>
    </row>
    <row r="34" spans="2:3" ht="17.25">
      <c r="B34" s="26" t="s">
        <v>71</v>
      </c>
      <c r="C34" s="26" t="s">
        <v>667</v>
      </c>
    </row>
  </sheetData>
  <mergeCells count="1">
    <mergeCell ref="B1:C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7"/>
  </sheetPr>
  <dimension ref="A1:F97"/>
  <sheetViews>
    <sheetView zoomScale="70" zoomScaleNormal="70" workbookViewId="0"/>
  </sheetViews>
  <sheetFormatPr defaultRowHeight="16.5"/>
  <cols>
    <col min="1" max="1" width="19.375" bestFit="1" customWidth="1"/>
    <col min="2" max="2" width="35.125" bestFit="1" customWidth="1"/>
    <col min="3" max="3" width="26.125" bestFit="1" customWidth="1"/>
    <col min="4" max="4" width="35.75" bestFit="1" customWidth="1"/>
    <col min="5" max="5" width="39.25" bestFit="1" customWidth="1"/>
    <col min="6" max="6" width="43.5" bestFit="1" customWidth="1"/>
  </cols>
  <sheetData>
    <row r="1" spans="1:6">
      <c r="A1" s="24" t="s">
        <v>284</v>
      </c>
      <c r="B1" s="20" t="s">
        <v>285</v>
      </c>
      <c r="C1" s="24" t="s">
        <v>286</v>
      </c>
      <c r="D1" s="20" t="s">
        <v>287</v>
      </c>
      <c r="E1" s="20" t="s">
        <v>288</v>
      </c>
      <c r="F1" s="20" t="s">
        <v>289</v>
      </c>
    </row>
    <row r="2" spans="1:6">
      <c r="A2" s="24" t="s">
        <v>554</v>
      </c>
      <c r="B2" s="20" t="s">
        <v>555</v>
      </c>
      <c r="C2" s="24" t="s">
        <v>564</v>
      </c>
      <c r="D2" s="20" t="s">
        <v>556</v>
      </c>
      <c r="E2" s="20" t="s">
        <v>592</v>
      </c>
      <c r="F2" s="20" t="s">
        <v>565</v>
      </c>
    </row>
    <row r="3" spans="1:6">
      <c r="A3" s="22" t="s">
        <v>290</v>
      </c>
      <c r="B3" s="23" t="s">
        <v>291</v>
      </c>
      <c r="C3" s="22" t="s">
        <v>292</v>
      </c>
      <c r="D3" s="21" t="s">
        <v>293</v>
      </c>
      <c r="E3" s="23" t="s">
        <v>294</v>
      </c>
      <c r="F3" s="21" t="s">
        <v>295</v>
      </c>
    </row>
    <row r="4" spans="1:6">
      <c r="A4" s="22" t="s">
        <v>296</v>
      </c>
      <c r="B4" s="23" t="s">
        <v>297</v>
      </c>
      <c r="C4" s="22" t="s">
        <v>298</v>
      </c>
      <c r="D4" s="21" t="s">
        <v>299</v>
      </c>
      <c r="E4" s="23" t="s">
        <v>300</v>
      </c>
      <c r="F4" s="23" t="s">
        <v>301</v>
      </c>
    </row>
    <row r="5" spans="1:6">
      <c r="A5" s="22" t="s">
        <v>302</v>
      </c>
      <c r="B5" s="23" t="s">
        <v>303</v>
      </c>
      <c r="C5" s="22" t="s">
        <v>304</v>
      </c>
      <c r="D5" s="23" t="s">
        <v>305</v>
      </c>
      <c r="E5" s="23" t="s">
        <v>306</v>
      </c>
      <c r="F5" s="21" t="s">
        <v>307</v>
      </c>
    </row>
    <row r="6" spans="1:6">
      <c r="A6" s="22" t="s">
        <v>308</v>
      </c>
      <c r="B6" s="23" t="s">
        <v>309</v>
      </c>
      <c r="C6" s="22" t="s">
        <v>310</v>
      </c>
      <c r="D6" s="23" t="s">
        <v>311</v>
      </c>
      <c r="E6" s="23" t="s">
        <v>312</v>
      </c>
      <c r="F6" s="21" t="s">
        <v>313</v>
      </c>
    </row>
    <row r="7" spans="1:6">
      <c r="A7" s="22" t="s">
        <v>314</v>
      </c>
      <c r="B7" s="23" t="s">
        <v>290</v>
      </c>
      <c r="C7" s="22" t="s">
        <v>315</v>
      </c>
      <c r="D7" s="23" t="s">
        <v>316</v>
      </c>
      <c r="E7" s="23" t="s">
        <v>317</v>
      </c>
      <c r="F7" s="23" t="s">
        <v>318</v>
      </c>
    </row>
    <row r="8" spans="1:6">
      <c r="A8" s="22" t="s">
        <v>319</v>
      </c>
      <c r="B8" s="23" t="s">
        <v>320</v>
      </c>
      <c r="C8" s="22" t="s">
        <v>321</v>
      </c>
      <c r="D8" s="21" t="s">
        <v>322</v>
      </c>
      <c r="E8" s="23" t="s">
        <v>323</v>
      </c>
      <c r="F8" s="23" t="s">
        <v>324</v>
      </c>
    </row>
    <row r="9" spans="1:6">
      <c r="A9" s="22" t="s">
        <v>325</v>
      </c>
      <c r="B9" s="23" t="s">
        <v>326</v>
      </c>
      <c r="C9" s="22" t="s">
        <v>327</v>
      </c>
      <c r="D9" s="21" t="s">
        <v>328</v>
      </c>
      <c r="E9" s="23" t="s">
        <v>329</v>
      </c>
      <c r="F9" s="23" t="s">
        <v>330</v>
      </c>
    </row>
    <row r="10" spans="1:6">
      <c r="A10" s="22" t="s">
        <v>331</v>
      </c>
      <c r="B10" s="23" t="s">
        <v>332</v>
      </c>
      <c r="C10" s="22" t="s">
        <v>333</v>
      </c>
      <c r="D10" s="23" t="s">
        <v>334</v>
      </c>
      <c r="E10" s="23" t="s">
        <v>335</v>
      </c>
      <c r="F10" s="23" t="s">
        <v>336</v>
      </c>
    </row>
    <row r="11" spans="1:6">
      <c r="A11" s="22" t="s">
        <v>337</v>
      </c>
      <c r="B11" s="23" t="s">
        <v>338</v>
      </c>
      <c r="C11" s="22" t="s">
        <v>339</v>
      </c>
      <c r="D11" s="21" t="s">
        <v>340</v>
      </c>
      <c r="E11" s="23" t="s">
        <v>341</v>
      </c>
      <c r="F11" s="23" t="s">
        <v>342</v>
      </c>
    </row>
    <row r="12" spans="1:6">
      <c r="A12" s="22" t="s">
        <v>337</v>
      </c>
      <c r="B12" s="23" t="s">
        <v>343</v>
      </c>
      <c r="C12" s="22" t="s">
        <v>344</v>
      </c>
      <c r="D12" s="21" t="s">
        <v>345</v>
      </c>
      <c r="E12" s="23" t="s">
        <v>346</v>
      </c>
      <c r="F12" s="23" t="s">
        <v>347</v>
      </c>
    </row>
    <row r="13" spans="1:6">
      <c r="A13" s="22" t="s">
        <v>348</v>
      </c>
      <c r="B13" s="23" t="s">
        <v>349</v>
      </c>
      <c r="C13" s="22" t="s">
        <v>350</v>
      </c>
      <c r="D13" s="23" t="s">
        <v>351</v>
      </c>
      <c r="E13" s="23" t="s">
        <v>352</v>
      </c>
      <c r="F13" s="23" t="s">
        <v>353</v>
      </c>
    </row>
    <row r="14" spans="1:6">
      <c r="A14" s="22" t="s">
        <v>354</v>
      </c>
      <c r="B14" s="23" t="s">
        <v>355</v>
      </c>
      <c r="C14" s="22" t="s">
        <v>356</v>
      </c>
      <c r="D14" s="23" t="s">
        <v>357</v>
      </c>
      <c r="E14" s="23" t="s">
        <v>358</v>
      </c>
      <c r="F14" s="23" t="s">
        <v>359</v>
      </c>
    </row>
    <row r="15" spans="1:6">
      <c r="A15" s="22" t="s">
        <v>360</v>
      </c>
      <c r="B15" s="23" t="s">
        <v>361</v>
      </c>
      <c r="C15" s="18"/>
      <c r="D15" s="23" t="s">
        <v>362</v>
      </c>
      <c r="E15" s="23" t="s">
        <v>363</v>
      </c>
      <c r="F15" s="23" t="s">
        <v>364</v>
      </c>
    </row>
    <row r="16" spans="1:6">
      <c r="A16" s="22" t="s">
        <v>365</v>
      </c>
      <c r="B16" s="23" t="s">
        <v>366</v>
      </c>
      <c r="C16" s="18"/>
      <c r="D16" s="23" t="s">
        <v>367</v>
      </c>
      <c r="E16" s="23" t="s">
        <v>368</v>
      </c>
      <c r="F16" s="23" t="s">
        <v>369</v>
      </c>
    </row>
    <row r="17" spans="1:6">
      <c r="A17" s="18"/>
      <c r="B17" s="23" t="s">
        <v>370</v>
      </c>
      <c r="C17" s="18"/>
      <c r="D17" s="23" t="s">
        <v>371</v>
      </c>
      <c r="E17" s="23" t="s">
        <v>372</v>
      </c>
      <c r="F17" s="23" t="s">
        <v>373</v>
      </c>
    </row>
    <row r="18" spans="1:6">
      <c r="A18" s="18"/>
      <c r="B18" s="23" t="s">
        <v>374</v>
      </c>
      <c r="C18" s="18"/>
      <c r="D18" s="23" t="s">
        <v>375</v>
      </c>
      <c r="E18" s="23" t="s">
        <v>376</v>
      </c>
      <c r="F18" s="23" t="s">
        <v>377</v>
      </c>
    </row>
    <row r="19" spans="1:6">
      <c r="A19" s="18"/>
      <c r="B19" s="23" t="s">
        <v>378</v>
      </c>
      <c r="C19" s="18"/>
      <c r="D19" s="23" t="s">
        <v>379</v>
      </c>
      <c r="E19" s="23" t="s">
        <v>380</v>
      </c>
      <c r="F19" s="23" t="s">
        <v>381</v>
      </c>
    </row>
    <row r="20" spans="1:6">
      <c r="A20" s="18"/>
      <c r="B20" s="23" t="s">
        <v>382</v>
      </c>
      <c r="C20" s="18"/>
      <c r="D20" s="23" t="s">
        <v>383</v>
      </c>
      <c r="E20" s="23" t="s">
        <v>384</v>
      </c>
      <c r="F20" s="23" t="s">
        <v>385</v>
      </c>
    </row>
    <row r="21" spans="1:6">
      <c r="A21" s="18"/>
      <c r="B21" s="23" t="s">
        <v>386</v>
      </c>
      <c r="C21" s="18"/>
      <c r="D21" s="23" t="s">
        <v>387</v>
      </c>
      <c r="E21" s="23" t="s">
        <v>388</v>
      </c>
      <c r="F21" s="21" t="s">
        <v>389</v>
      </c>
    </row>
    <row r="22" spans="1:6">
      <c r="A22" s="18"/>
      <c r="B22" s="23" t="s">
        <v>390</v>
      </c>
      <c r="C22" s="18"/>
      <c r="D22" s="23" t="s">
        <v>391</v>
      </c>
      <c r="E22" s="21" t="s">
        <v>392</v>
      </c>
      <c r="F22" s="23" t="s">
        <v>393</v>
      </c>
    </row>
    <row r="23" spans="1:6">
      <c r="A23" s="18"/>
      <c r="B23" s="23" t="s">
        <v>394</v>
      </c>
      <c r="C23" s="18"/>
      <c r="D23" s="23" t="s">
        <v>395</v>
      </c>
      <c r="E23" s="21" t="s">
        <v>396</v>
      </c>
      <c r="F23" s="23" t="s">
        <v>397</v>
      </c>
    </row>
    <row r="24" spans="1:6">
      <c r="A24" s="18"/>
      <c r="B24" s="23" t="s">
        <v>398</v>
      </c>
      <c r="C24" s="18"/>
      <c r="D24" s="23" t="s">
        <v>399</v>
      </c>
      <c r="E24" s="21" t="s">
        <v>400</v>
      </c>
      <c r="F24" s="23" t="s">
        <v>401</v>
      </c>
    </row>
    <row r="25" spans="1:6">
      <c r="A25" s="18"/>
      <c r="B25" s="23" t="s">
        <v>402</v>
      </c>
      <c r="C25" s="18"/>
      <c r="D25" s="23" t="s">
        <v>403</v>
      </c>
      <c r="E25" s="23" t="s">
        <v>404</v>
      </c>
      <c r="F25" s="23" t="s">
        <v>405</v>
      </c>
    </row>
    <row r="26" spans="1:6">
      <c r="A26" s="18"/>
      <c r="B26" s="23" t="s">
        <v>406</v>
      </c>
      <c r="C26" s="18"/>
      <c r="D26" s="23" t="s">
        <v>407</v>
      </c>
      <c r="E26" s="21" t="s">
        <v>408</v>
      </c>
      <c r="F26" s="21" t="s">
        <v>409</v>
      </c>
    </row>
    <row r="27" spans="1:6">
      <c r="A27" s="18"/>
      <c r="B27" s="23" t="s">
        <v>410</v>
      </c>
      <c r="C27" s="18"/>
      <c r="D27" s="23" t="s">
        <v>411</v>
      </c>
      <c r="E27" s="23" t="s">
        <v>412</v>
      </c>
      <c r="F27" s="23" t="s">
        <v>413</v>
      </c>
    </row>
    <row r="28" spans="1:6">
      <c r="A28" s="18"/>
      <c r="B28" s="23" t="s">
        <v>414</v>
      </c>
      <c r="C28" s="18"/>
      <c r="D28" s="23" t="s">
        <v>415</v>
      </c>
      <c r="E28" s="23" t="s">
        <v>416</v>
      </c>
      <c r="F28" s="23" t="s">
        <v>417</v>
      </c>
    </row>
    <row r="29" spans="1:6">
      <c r="A29" s="18"/>
      <c r="B29" s="23" t="s">
        <v>418</v>
      </c>
      <c r="C29" s="18"/>
      <c r="D29" s="23" t="s">
        <v>419</v>
      </c>
      <c r="E29" s="23" t="s">
        <v>420</v>
      </c>
      <c r="F29" s="23" t="s">
        <v>421</v>
      </c>
    </row>
    <row r="30" spans="1:6">
      <c r="A30" s="18"/>
      <c r="B30" s="23" t="s">
        <v>422</v>
      </c>
      <c r="C30" s="18"/>
      <c r="D30" s="23" t="s">
        <v>423</v>
      </c>
      <c r="E30" s="23" t="s">
        <v>424</v>
      </c>
      <c r="F30" s="23" t="s">
        <v>425</v>
      </c>
    </row>
    <row r="31" spans="1:6">
      <c r="A31" s="18"/>
      <c r="B31" s="23" t="s">
        <v>426</v>
      </c>
      <c r="C31" s="18"/>
      <c r="D31" s="23" t="s">
        <v>427</v>
      </c>
      <c r="E31" s="23" t="s">
        <v>428</v>
      </c>
      <c r="F31" s="23" t="s">
        <v>429</v>
      </c>
    </row>
    <row r="32" spans="1:6">
      <c r="A32" s="18"/>
      <c r="B32" s="23" t="s">
        <v>430</v>
      </c>
      <c r="C32" s="18"/>
      <c r="D32" s="23" t="s">
        <v>431</v>
      </c>
      <c r="E32" s="23" t="s">
        <v>432</v>
      </c>
      <c r="F32" s="23" t="s">
        <v>433</v>
      </c>
    </row>
    <row r="33" spans="1:6">
      <c r="A33" s="18"/>
      <c r="B33" s="23" t="s">
        <v>434</v>
      </c>
      <c r="C33" s="18"/>
      <c r="D33" s="23" t="s">
        <v>435</v>
      </c>
      <c r="E33" s="23" t="s">
        <v>436</v>
      </c>
      <c r="F33" s="23" t="s">
        <v>437</v>
      </c>
    </row>
    <row r="34" spans="1:6">
      <c r="A34" s="18"/>
      <c r="B34" s="23" t="s">
        <v>438</v>
      </c>
      <c r="C34" s="18"/>
      <c r="D34" s="23" t="s">
        <v>439</v>
      </c>
      <c r="E34" s="23" t="s">
        <v>440</v>
      </c>
      <c r="F34" s="23" t="s">
        <v>441</v>
      </c>
    </row>
    <row r="35" spans="1:6">
      <c r="A35" s="18"/>
      <c r="B35" s="23" t="s">
        <v>442</v>
      </c>
      <c r="C35" s="18"/>
      <c r="D35" s="23" t="s">
        <v>443</v>
      </c>
      <c r="E35" s="23" t="s">
        <v>444</v>
      </c>
      <c r="F35" s="23" t="s">
        <v>445</v>
      </c>
    </row>
    <row r="36" spans="1:6">
      <c r="A36" s="18"/>
      <c r="B36" s="23" t="s">
        <v>446</v>
      </c>
      <c r="C36" s="18"/>
      <c r="D36" s="23" t="s">
        <v>447</v>
      </c>
      <c r="E36" s="23" t="s">
        <v>448</v>
      </c>
      <c r="F36" s="23" t="s">
        <v>449</v>
      </c>
    </row>
    <row r="37" spans="1:6">
      <c r="A37" s="18"/>
      <c r="B37" s="23" t="s">
        <v>450</v>
      </c>
      <c r="C37" s="18"/>
      <c r="D37" s="23" t="s">
        <v>451</v>
      </c>
      <c r="E37" s="23" t="s">
        <v>452</v>
      </c>
      <c r="F37" s="23" t="s">
        <v>453</v>
      </c>
    </row>
    <row r="38" spans="1:6">
      <c r="A38" s="18"/>
      <c r="B38" s="23" t="s">
        <v>454</v>
      </c>
      <c r="C38" s="18"/>
      <c r="D38" s="23" t="s">
        <v>455</v>
      </c>
      <c r="E38" s="23" t="s">
        <v>456</v>
      </c>
      <c r="F38" s="19"/>
    </row>
    <row r="39" spans="1:6">
      <c r="A39" s="18"/>
      <c r="B39" s="23" t="s">
        <v>331</v>
      </c>
      <c r="C39" s="18"/>
      <c r="D39" s="23" t="s">
        <v>457</v>
      </c>
      <c r="E39" s="23" t="s">
        <v>458</v>
      </c>
      <c r="F39" s="19"/>
    </row>
    <row r="40" spans="1:6">
      <c r="A40" s="18"/>
      <c r="B40" s="23" t="s">
        <v>459</v>
      </c>
      <c r="C40" s="18"/>
      <c r="D40" s="23" t="s">
        <v>460</v>
      </c>
      <c r="E40" s="23" t="s">
        <v>461</v>
      </c>
      <c r="F40" s="19"/>
    </row>
    <row r="41" spans="1:6">
      <c r="A41" s="18"/>
      <c r="B41" s="23" t="s">
        <v>462</v>
      </c>
      <c r="C41" s="18"/>
      <c r="D41" s="23" t="s">
        <v>463</v>
      </c>
      <c r="E41" s="23" t="s">
        <v>464</v>
      </c>
      <c r="F41" s="19"/>
    </row>
    <row r="42" spans="1:6">
      <c r="A42" s="18"/>
      <c r="B42" s="23" t="s">
        <v>465</v>
      </c>
      <c r="C42" s="18"/>
      <c r="D42" s="23" t="s">
        <v>466</v>
      </c>
      <c r="E42" s="23" t="s">
        <v>467</v>
      </c>
      <c r="F42" s="19"/>
    </row>
    <row r="43" spans="1:6">
      <c r="A43" s="18"/>
      <c r="B43" s="23" t="s">
        <v>468</v>
      </c>
      <c r="C43" s="18"/>
      <c r="D43" s="23" t="s">
        <v>469</v>
      </c>
      <c r="E43" s="23" t="s">
        <v>470</v>
      </c>
      <c r="F43" s="19"/>
    </row>
    <row r="44" spans="1:6">
      <c r="A44" s="18"/>
      <c r="B44" s="23" t="s">
        <v>471</v>
      </c>
      <c r="C44" s="18"/>
      <c r="D44" s="23" t="s">
        <v>472</v>
      </c>
      <c r="E44" s="21" t="s">
        <v>473</v>
      </c>
      <c r="F44" s="19"/>
    </row>
    <row r="45" spans="1:6">
      <c r="A45" s="18"/>
      <c r="B45" s="23" t="s">
        <v>474</v>
      </c>
      <c r="C45" s="18"/>
      <c r="D45" s="23" t="s">
        <v>475</v>
      </c>
      <c r="E45" s="21" t="s">
        <v>476</v>
      </c>
      <c r="F45" s="19"/>
    </row>
    <row r="46" spans="1:6">
      <c r="A46" s="18"/>
      <c r="B46" s="23" t="s">
        <v>477</v>
      </c>
      <c r="C46" s="18"/>
      <c r="D46" s="23" t="s">
        <v>478</v>
      </c>
      <c r="E46" s="23" t="s">
        <v>479</v>
      </c>
      <c r="F46" s="19"/>
    </row>
    <row r="47" spans="1:6">
      <c r="A47" s="18"/>
      <c r="B47" s="23" t="s">
        <v>480</v>
      </c>
      <c r="C47" s="18"/>
      <c r="D47" s="23" t="s">
        <v>481</v>
      </c>
      <c r="E47" s="23" t="s">
        <v>482</v>
      </c>
      <c r="F47" s="19"/>
    </row>
    <row r="48" spans="1:6">
      <c r="A48" s="18"/>
      <c r="B48" s="23" t="s">
        <v>483</v>
      </c>
      <c r="C48" s="18"/>
      <c r="D48" s="23" t="s">
        <v>484</v>
      </c>
      <c r="E48" s="23" t="s">
        <v>485</v>
      </c>
      <c r="F48" s="19"/>
    </row>
    <row r="49" spans="1:6">
      <c r="A49" s="18"/>
      <c r="B49" s="23" t="s">
        <v>486</v>
      </c>
      <c r="C49" s="18"/>
      <c r="D49" s="23" t="s">
        <v>487</v>
      </c>
      <c r="E49" s="23" t="s">
        <v>488</v>
      </c>
      <c r="F49" s="19"/>
    </row>
    <row r="50" spans="1:6">
      <c r="A50" s="18"/>
      <c r="B50" s="23" t="s">
        <v>489</v>
      </c>
      <c r="C50" s="18"/>
      <c r="D50" s="23" t="s">
        <v>490</v>
      </c>
      <c r="E50" s="23" t="s">
        <v>491</v>
      </c>
      <c r="F50" s="19"/>
    </row>
    <row r="51" spans="1:6">
      <c r="A51" s="18"/>
      <c r="B51" s="23" t="s">
        <v>492</v>
      </c>
      <c r="C51" s="18"/>
      <c r="D51" s="23" t="s">
        <v>493</v>
      </c>
      <c r="E51" s="23" t="s">
        <v>494</v>
      </c>
      <c r="F51" s="19"/>
    </row>
    <row r="52" spans="1:6">
      <c r="A52" s="18"/>
      <c r="B52" s="23" t="s">
        <v>495</v>
      </c>
      <c r="C52" s="18"/>
      <c r="D52" s="23" t="s">
        <v>496</v>
      </c>
      <c r="E52" s="23" t="s">
        <v>453</v>
      </c>
      <c r="F52" s="19"/>
    </row>
    <row r="53" spans="1:6">
      <c r="A53" s="18"/>
      <c r="B53" s="23" t="s">
        <v>497</v>
      </c>
      <c r="C53" s="18"/>
      <c r="D53" s="23" t="s">
        <v>498</v>
      </c>
      <c r="E53" s="19"/>
      <c r="F53" s="19"/>
    </row>
    <row r="54" spans="1:6">
      <c r="A54" s="18"/>
      <c r="B54" s="23" t="s">
        <v>499</v>
      </c>
      <c r="C54" s="18"/>
      <c r="D54" s="23" t="s">
        <v>500</v>
      </c>
      <c r="E54" s="19"/>
      <c r="F54" s="19"/>
    </row>
    <row r="55" spans="1:6">
      <c r="A55" s="18"/>
      <c r="B55" s="23" t="s">
        <v>501</v>
      </c>
      <c r="C55" s="18"/>
      <c r="D55" s="23" t="s">
        <v>502</v>
      </c>
      <c r="E55" s="19"/>
      <c r="F55" s="19"/>
    </row>
    <row r="56" spans="1:6">
      <c r="A56" s="18"/>
      <c r="B56" s="23" t="s">
        <v>503</v>
      </c>
      <c r="C56" s="18"/>
      <c r="D56" s="23" t="s">
        <v>504</v>
      </c>
      <c r="E56" s="19"/>
      <c r="F56" s="19"/>
    </row>
    <row r="57" spans="1:6">
      <c r="A57" s="18"/>
      <c r="B57" s="23" t="s">
        <v>505</v>
      </c>
      <c r="C57" s="18"/>
      <c r="D57" s="23" t="s">
        <v>506</v>
      </c>
      <c r="E57" s="19"/>
      <c r="F57" s="19"/>
    </row>
    <row r="58" spans="1:6">
      <c r="A58" s="18"/>
      <c r="B58" s="23" t="s">
        <v>507</v>
      </c>
      <c r="C58" s="18"/>
      <c r="D58" s="23" t="s">
        <v>508</v>
      </c>
      <c r="E58" s="19"/>
      <c r="F58" s="19"/>
    </row>
    <row r="59" spans="1:6">
      <c r="A59" s="18"/>
      <c r="B59" s="23" t="s">
        <v>509</v>
      </c>
      <c r="C59" s="18"/>
      <c r="D59" s="23" t="s">
        <v>510</v>
      </c>
      <c r="E59" s="19"/>
      <c r="F59" s="19"/>
    </row>
    <row r="60" spans="1:6">
      <c r="A60" s="18"/>
      <c r="B60" s="23" t="s">
        <v>511</v>
      </c>
      <c r="C60" s="18"/>
      <c r="D60" s="23" t="s">
        <v>512</v>
      </c>
      <c r="E60" s="19"/>
      <c r="F60" s="19"/>
    </row>
    <row r="61" spans="1:6">
      <c r="A61" s="18"/>
      <c r="B61" s="23" t="s">
        <v>513</v>
      </c>
      <c r="C61" s="18"/>
      <c r="D61" s="23" t="s">
        <v>514</v>
      </c>
      <c r="E61" s="19"/>
      <c r="F61" s="19"/>
    </row>
    <row r="62" spans="1:6">
      <c r="A62" s="18"/>
      <c r="B62" s="23" t="s">
        <v>515</v>
      </c>
      <c r="C62" s="18"/>
      <c r="D62" s="23" t="s">
        <v>516</v>
      </c>
      <c r="E62" s="19"/>
      <c r="F62" s="19"/>
    </row>
    <row r="63" spans="1:6">
      <c r="A63" s="18"/>
      <c r="B63" s="23" t="s">
        <v>517</v>
      </c>
      <c r="C63" s="18"/>
      <c r="D63" s="23" t="s">
        <v>518</v>
      </c>
      <c r="E63" s="19"/>
      <c r="F63" s="19"/>
    </row>
    <row r="64" spans="1:6">
      <c r="A64" s="18"/>
      <c r="B64" s="23" t="s">
        <v>519</v>
      </c>
      <c r="C64" s="18"/>
      <c r="D64" s="23" t="s">
        <v>520</v>
      </c>
      <c r="E64" s="19"/>
      <c r="F64" s="19"/>
    </row>
    <row r="65" spans="1:6">
      <c r="A65" s="18"/>
      <c r="B65" s="23" t="s">
        <v>521</v>
      </c>
      <c r="C65" s="18"/>
      <c r="D65" s="23" t="s">
        <v>522</v>
      </c>
      <c r="E65" s="19"/>
      <c r="F65" s="19"/>
    </row>
    <row r="66" spans="1:6">
      <c r="A66" s="18"/>
      <c r="B66" s="23" t="s">
        <v>523</v>
      </c>
      <c r="C66" s="18"/>
      <c r="D66" s="23" t="s">
        <v>524</v>
      </c>
      <c r="E66" s="19"/>
      <c r="F66" s="19"/>
    </row>
    <row r="67" spans="1:6">
      <c r="A67" s="18"/>
      <c r="B67" s="23" t="s">
        <v>525</v>
      </c>
      <c r="C67" s="18"/>
      <c r="D67" s="19"/>
      <c r="E67" s="19"/>
      <c r="F67" s="19"/>
    </row>
    <row r="68" spans="1:6">
      <c r="A68" s="18"/>
      <c r="B68" s="23" t="s">
        <v>526</v>
      </c>
      <c r="C68" s="18"/>
      <c r="D68" s="19"/>
      <c r="E68" s="19"/>
      <c r="F68" s="19"/>
    </row>
    <row r="69" spans="1:6">
      <c r="A69" s="18"/>
      <c r="B69" s="23" t="s">
        <v>527</v>
      </c>
      <c r="C69" s="18"/>
      <c r="D69" s="19"/>
      <c r="E69" s="19"/>
      <c r="F69" s="19"/>
    </row>
    <row r="70" spans="1:6">
      <c r="A70" s="18"/>
      <c r="B70" s="23" t="s">
        <v>528</v>
      </c>
      <c r="C70" s="18"/>
      <c r="D70" s="19"/>
      <c r="E70" s="19"/>
      <c r="F70" s="19"/>
    </row>
    <row r="71" spans="1:6">
      <c r="A71" s="18"/>
      <c r="B71" s="23" t="s">
        <v>529</v>
      </c>
      <c r="C71" s="18"/>
      <c r="D71" s="19"/>
      <c r="E71" s="19"/>
      <c r="F71" s="19"/>
    </row>
    <row r="72" spans="1:6">
      <c r="A72" s="18"/>
      <c r="B72" s="23" t="s">
        <v>530</v>
      </c>
      <c r="C72" s="18"/>
      <c r="D72" s="18"/>
      <c r="E72" s="18"/>
      <c r="F72" s="18"/>
    </row>
    <row r="73" spans="1:6">
      <c r="A73" s="18"/>
      <c r="B73" s="23" t="s">
        <v>531</v>
      </c>
      <c r="C73" s="18"/>
      <c r="D73" s="18"/>
      <c r="E73" s="18"/>
      <c r="F73" s="18"/>
    </row>
    <row r="74" spans="1:6">
      <c r="A74" s="18"/>
      <c r="B74" s="23" t="s">
        <v>532</v>
      </c>
      <c r="C74" s="18"/>
      <c r="D74" s="18"/>
      <c r="E74" s="18"/>
      <c r="F74" s="18"/>
    </row>
    <row r="75" spans="1:6">
      <c r="A75" s="18"/>
      <c r="B75" s="23" t="s">
        <v>533</v>
      </c>
      <c r="C75" s="18"/>
      <c r="D75" s="18"/>
      <c r="E75" s="18"/>
      <c r="F75" s="18"/>
    </row>
    <row r="76" spans="1:6">
      <c r="A76" s="18"/>
      <c r="B76" s="23" t="s">
        <v>534</v>
      </c>
      <c r="C76" s="18"/>
      <c r="D76" s="18"/>
      <c r="E76" s="18"/>
      <c r="F76" s="18"/>
    </row>
    <row r="77" spans="1:6">
      <c r="A77" s="18"/>
      <c r="B77" s="23" t="s">
        <v>535</v>
      </c>
      <c r="C77" s="18"/>
      <c r="D77" s="18"/>
      <c r="E77" s="18"/>
      <c r="F77" s="18"/>
    </row>
    <row r="78" spans="1:6">
      <c r="A78" s="18"/>
      <c r="B78" s="23" t="s">
        <v>536</v>
      </c>
      <c r="C78" s="18"/>
      <c r="D78" s="18"/>
      <c r="E78" s="18"/>
      <c r="F78" s="18"/>
    </row>
    <row r="79" spans="1:6">
      <c r="A79" s="18"/>
      <c r="B79" s="23" t="s">
        <v>537</v>
      </c>
      <c r="C79" s="18"/>
      <c r="D79" s="18"/>
      <c r="E79" s="18"/>
      <c r="F79" s="18"/>
    </row>
    <row r="80" spans="1:6">
      <c r="A80" s="18"/>
      <c r="B80" s="23" t="s">
        <v>538</v>
      </c>
      <c r="C80" s="18"/>
      <c r="D80" s="18"/>
      <c r="E80" s="18"/>
      <c r="F80" s="18"/>
    </row>
    <row r="81" spans="1:6">
      <c r="A81" s="18"/>
      <c r="B81" s="23" t="s">
        <v>539</v>
      </c>
      <c r="C81" s="18"/>
      <c r="D81" s="18"/>
      <c r="E81" s="18"/>
      <c r="F81" s="18"/>
    </row>
    <row r="82" spans="1:6">
      <c r="A82" s="18"/>
      <c r="B82" s="23" t="s">
        <v>540</v>
      </c>
      <c r="C82" s="18"/>
      <c r="D82" s="18"/>
      <c r="E82" s="18"/>
      <c r="F82" s="18"/>
    </row>
    <row r="83" spans="1:6">
      <c r="A83" s="18"/>
      <c r="B83" s="23" t="s">
        <v>541</v>
      </c>
      <c r="C83" s="18"/>
      <c r="D83" s="18"/>
      <c r="E83" s="18"/>
      <c r="F83" s="18"/>
    </row>
    <row r="84" spans="1:6">
      <c r="A84" s="18"/>
      <c r="B84" s="23" t="s">
        <v>542</v>
      </c>
      <c r="C84" s="18"/>
      <c r="D84" s="18"/>
      <c r="E84" s="18"/>
      <c r="F84" s="18"/>
    </row>
    <row r="85" spans="1:6">
      <c r="A85" s="18"/>
      <c r="B85" s="23" t="s">
        <v>543</v>
      </c>
      <c r="C85" s="18"/>
      <c r="D85" s="18"/>
      <c r="E85" s="18"/>
      <c r="F85" s="18"/>
    </row>
    <row r="86" spans="1:6">
      <c r="A86" s="18"/>
      <c r="B86" s="23" t="s">
        <v>544</v>
      </c>
      <c r="C86" s="18"/>
      <c r="D86" s="18"/>
      <c r="E86" s="18"/>
      <c r="F86" s="18"/>
    </row>
    <row r="87" spans="1:6">
      <c r="A87" s="18"/>
      <c r="B87" s="23" t="s">
        <v>545</v>
      </c>
      <c r="C87" s="18"/>
      <c r="D87" s="18"/>
      <c r="E87" s="18"/>
      <c r="F87" s="18"/>
    </row>
    <row r="88" spans="1:6">
      <c r="A88" s="18"/>
      <c r="B88" s="23" t="s">
        <v>546</v>
      </c>
      <c r="C88" s="18"/>
      <c r="D88" s="18"/>
      <c r="E88" s="18"/>
      <c r="F88" s="18"/>
    </row>
    <row r="89" spans="1:6">
      <c r="A89" s="18"/>
      <c r="B89" s="23" t="s">
        <v>547</v>
      </c>
      <c r="C89" s="18"/>
      <c r="D89" s="18"/>
      <c r="E89" s="18"/>
      <c r="F89" s="18"/>
    </row>
    <row r="90" spans="1:6">
      <c r="A90" s="18"/>
      <c r="B90" s="23" t="s">
        <v>548</v>
      </c>
      <c r="C90" s="18"/>
      <c r="D90" s="18"/>
      <c r="E90" s="18"/>
      <c r="F90" s="18"/>
    </row>
    <row r="91" spans="1:6">
      <c r="A91" s="18"/>
      <c r="B91" s="23" t="s">
        <v>549</v>
      </c>
      <c r="C91" s="18"/>
      <c r="D91" s="18"/>
      <c r="E91" s="18"/>
      <c r="F91" s="18"/>
    </row>
    <row r="92" spans="1:6">
      <c r="A92" s="18"/>
      <c r="B92" s="23" t="s">
        <v>550</v>
      </c>
      <c r="C92" s="18"/>
      <c r="D92" s="18"/>
      <c r="E92" s="18"/>
      <c r="F92" s="18"/>
    </row>
    <row r="93" spans="1:6">
      <c r="A93" s="18"/>
      <c r="B93" s="23" t="s">
        <v>551</v>
      </c>
      <c r="C93" s="18"/>
      <c r="D93" s="18"/>
      <c r="E93" s="18"/>
      <c r="F93" s="18"/>
    </row>
    <row r="94" spans="1:6">
      <c r="A94" s="18"/>
      <c r="B94" s="23" t="s">
        <v>552</v>
      </c>
      <c r="C94" s="18"/>
      <c r="D94" s="18"/>
      <c r="E94" s="18"/>
      <c r="F94" s="18"/>
    </row>
    <row r="95" spans="1:6">
      <c r="A95" s="18"/>
      <c r="B95" s="23" t="s">
        <v>553</v>
      </c>
      <c r="C95" s="18"/>
      <c r="D95" s="18"/>
      <c r="E95" s="18"/>
      <c r="F95" s="18"/>
    </row>
    <row r="96" spans="1:6">
      <c r="A96" s="18"/>
      <c r="B96" s="18"/>
      <c r="C96" s="18"/>
      <c r="D96" s="18"/>
      <c r="E96" s="18"/>
      <c r="F96" s="18"/>
    </row>
    <row r="97" spans="1:6">
      <c r="A97" s="18"/>
      <c r="B97" s="18"/>
      <c r="C97" s="18"/>
      <c r="D97" s="18"/>
      <c r="E97" s="18"/>
      <c r="F97" s="18"/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2" tint="-0.499984740745262"/>
    <pageSetUpPr fitToPage="1"/>
  </sheetPr>
  <dimension ref="B3:Y43"/>
  <sheetViews>
    <sheetView view="pageBreakPreview" zoomScale="60" zoomScaleNormal="100" workbookViewId="0">
      <pane ySplit="8" topLeftCell="A9" activePane="bottomLeft" state="frozen"/>
      <selection activeCell="M13" sqref="M13:AM13"/>
      <selection pane="bottomLeft" activeCell="W17" sqref="W17"/>
    </sheetView>
  </sheetViews>
  <sheetFormatPr defaultRowHeight="16.5"/>
  <cols>
    <col min="1" max="1" width="3.125" customWidth="1"/>
    <col min="2" max="2" width="6.5" style="1" customWidth="1"/>
    <col min="3" max="3" width="16.625" bestFit="1" customWidth="1"/>
    <col min="4" max="4" width="18" bestFit="1" customWidth="1"/>
    <col min="5" max="5" width="14.25" bestFit="1" customWidth="1"/>
    <col min="6" max="6" width="9.875" bestFit="1" customWidth="1"/>
    <col min="7" max="7" width="15.5" bestFit="1" customWidth="1"/>
    <col min="8" max="8" width="18.5" bestFit="1" customWidth="1"/>
    <col min="9" max="9" width="18" bestFit="1" customWidth="1"/>
    <col min="10" max="10" width="12.625" bestFit="1" customWidth="1"/>
    <col min="11" max="11" width="16.75" bestFit="1" customWidth="1"/>
    <col min="12" max="12" width="15.5" bestFit="1" customWidth="1"/>
    <col min="13" max="13" width="18.5" bestFit="1" customWidth="1"/>
    <col min="14" max="14" width="18" bestFit="1" customWidth="1"/>
    <col min="15" max="18" width="6.625" style="1" bestFit="1" customWidth="1"/>
    <col min="19" max="19" width="12.625" style="1" bestFit="1" customWidth="1"/>
    <col min="20" max="20" width="11.125" style="1" bestFit="1" customWidth="1"/>
    <col min="21" max="21" width="10.75" style="1" bestFit="1" customWidth="1"/>
    <col min="22" max="22" width="39.5" bestFit="1" customWidth="1"/>
    <col min="23" max="23" width="17" bestFit="1" customWidth="1"/>
    <col min="24" max="24" width="15.375" bestFit="1" customWidth="1"/>
    <col min="25" max="25" width="15.375" style="1" customWidth="1"/>
    <col min="26" max="26" width="14.125" bestFit="1" customWidth="1"/>
    <col min="27" max="27" width="5.625" bestFit="1" customWidth="1"/>
    <col min="28" max="28" width="13.375" bestFit="1" customWidth="1"/>
    <col min="29" max="29" width="14.375" bestFit="1" customWidth="1"/>
    <col min="30" max="30" width="16.375" bestFit="1" customWidth="1"/>
    <col min="31" max="31" width="11.625" bestFit="1" customWidth="1"/>
    <col min="32" max="32" width="16.125" bestFit="1" customWidth="1"/>
    <col min="33" max="33" width="13.375" bestFit="1" customWidth="1"/>
    <col min="34" max="34" width="14.375" bestFit="1" customWidth="1"/>
    <col min="35" max="35" width="16.375" bestFit="1" customWidth="1"/>
    <col min="36" max="39" width="6.625" bestFit="1" customWidth="1"/>
    <col min="40" max="40" width="11.625" bestFit="1" customWidth="1"/>
    <col min="41" max="41" width="10.625" bestFit="1" customWidth="1"/>
    <col min="43" max="43" width="37" customWidth="1"/>
    <col min="44" max="44" width="16.25" bestFit="1" customWidth="1"/>
  </cols>
  <sheetData>
    <row r="3" spans="2:23" ht="20.25">
      <c r="B3" s="12" t="s">
        <v>240</v>
      </c>
    </row>
    <row r="5" spans="2:23" s="2" customFormat="1" ht="21.75" customHeight="1">
      <c r="B5" s="217" t="s">
        <v>241</v>
      </c>
      <c r="C5" s="367" t="s">
        <v>242</v>
      </c>
      <c r="D5" s="367"/>
      <c r="E5" s="367"/>
      <c r="F5" s="367"/>
      <c r="G5" s="367"/>
      <c r="H5" s="367"/>
      <c r="I5" s="367"/>
      <c r="J5" s="367"/>
      <c r="K5" s="367"/>
      <c r="L5" s="367"/>
      <c r="M5" s="367"/>
      <c r="N5" s="367"/>
      <c r="O5" s="367"/>
      <c r="P5" s="367"/>
      <c r="Q5" s="367"/>
      <c r="R5" s="367"/>
      <c r="S5" s="367"/>
      <c r="T5" s="367"/>
      <c r="U5" s="367"/>
      <c r="V5" s="367"/>
      <c r="W5" s="367"/>
    </row>
    <row r="6" spans="2:23" s="13" customFormat="1" ht="21.75" customHeight="1">
      <c r="B6" s="217"/>
      <c r="C6" s="367" t="s">
        <v>243</v>
      </c>
      <c r="D6" s="368" t="s">
        <v>248</v>
      </c>
      <c r="E6" s="367" t="s">
        <v>244</v>
      </c>
      <c r="F6" s="367"/>
      <c r="G6" s="367"/>
      <c r="H6" s="367"/>
      <c r="I6" s="367"/>
      <c r="J6" s="367"/>
      <c r="K6" s="367"/>
      <c r="L6" s="367"/>
      <c r="M6" s="367"/>
      <c r="N6" s="367"/>
      <c r="O6" s="367" t="s">
        <v>258</v>
      </c>
      <c r="P6" s="367"/>
      <c r="Q6" s="367"/>
      <c r="R6" s="367"/>
      <c r="S6" s="367" t="s">
        <v>254</v>
      </c>
      <c r="T6" s="367"/>
      <c r="U6" s="367"/>
      <c r="V6" s="367"/>
      <c r="W6" s="367"/>
    </row>
    <row r="7" spans="2:23" s="13" customFormat="1" ht="21.75" customHeight="1">
      <c r="B7" s="217"/>
      <c r="C7" s="367"/>
      <c r="D7" s="367"/>
      <c r="E7" s="367" t="s">
        <v>245</v>
      </c>
      <c r="F7" s="367"/>
      <c r="G7" s="367"/>
      <c r="H7" s="367"/>
      <c r="I7" s="367"/>
      <c r="J7" s="367" t="s">
        <v>250</v>
      </c>
      <c r="K7" s="367"/>
      <c r="L7" s="367"/>
      <c r="M7" s="367"/>
      <c r="N7" s="367"/>
      <c r="O7" s="367" t="s">
        <v>259</v>
      </c>
      <c r="P7" s="367"/>
      <c r="Q7" s="367" t="s">
        <v>260</v>
      </c>
      <c r="R7" s="367"/>
      <c r="S7" s="367" t="s">
        <v>255</v>
      </c>
      <c r="T7" s="367" t="s">
        <v>256</v>
      </c>
      <c r="U7" s="367" t="s">
        <v>257</v>
      </c>
      <c r="V7" s="367" t="s">
        <v>261</v>
      </c>
      <c r="W7" s="367"/>
    </row>
    <row r="8" spans="2:23" s="13" customFormat="1" ht="21.75" customHeight="1">
      <c r="B8" s="217"/>
      <c r="C8" s="367"/>
      <c r="D8" s="367"/>
      <c r="E8" s="14" t="s">
        <v>253</v>
      </c>
      <c r="F8" s="14" t="s">
        <v>251</v>
      </c>
      <c r="G8" s="14" t="s">
        <v>246</v>
      </c>
      <c r="H8" s="14" t="s">
        <v>247</v>
      </c>
      <c r="I8" s="14" t="s">
        <v>249</v>
      </c>
      <c r="J8" s="14" t="s">
        <v>252</v>
      </c>
      <c r="K8" s="14" t="s">
        <v>8</v>
      </c>
      <c r="L8" s="14" t="s">
        <v>246</v>
      </c>
      <c r="M8" s="14" t="s">
        <v>247</v>
      </c>
      <c r="N8" s="14" t="s">
        <v>249</v>
      </c>
      <c r="O8" s="14">
        <v>2020</v>
      </c>
      <c r="P8" s="14">
        <v>2021</v>
      </c>
      <c r="Q8" s="14">
        <v>2020</v>
      </c>
      <c r="R8" s="14">
        <v>2021</v>
      </c>
      <c r="S8" s="367"/>
      <c r="T8" s="367"/>
      <c r="U8" s="367"/>
      <c r="V8" s="14" t="s">
        <v>262</v>
      </c>
      <c r="W8" s="14" t="s">
        <v>263</v>
      </c>
    </row>
    <row r="9" spans="2:23" ht="21.75" customHeight="1">
      <c r="B9" s="7">
        <v>1</v>
      </c>
      <c r="C9" s="30">
        <f>+'1. (국문)신청서'!$N$12:$N$12</f>
        <v>0</v>
      </c>
      <c r="D9" s="30" t="str">
        <f>+'1. (국문)신청서'!$N$13</f>
        <v>111-11-11111</v>
      </c>
      <c r="E9" s="30">
        <f>+'1. (국문)신청서'!$K$27</f>
        <v>0</v>
      </c>
      <c r="F9" s="30">
        <f>+'1. (국문)신청서'!$K$28</f>
        <v>0</v>
      </c>
      <c r="G9" s="30" t="str">
        <f>+'1. (국문)신청서'!$K$29</f>
        <v>11-111-1111</v>
      </c>
      <c r="H9" s="30" t="str">
        <f>+'1. (국문)신청서'!$K$30</f>
        <v>111-1111-1111</v>
      </c>
      <c r="I9" s="30">
        <f>+'1. (국문)신청서'!$K$31</f>
        <v>0</v>
      </c>
      <c r="J9" s="30">
        <f>+'1. (국문)신청서'!$AD$27</f>
        <v>0</v>
      </c>
      <c r="K9" s="30">
        <f>+'1. (국문)신청서'!$AD$28</f>
        <v>0</v>
      </c>
      <c r="L9" s="30" t="str">
        <f>+'1. (국문)신청서'!$AD$29</f>
        <v>11-111-1111</v>
      </c>
      <c r="M9" s="30" t="str">
        <f>+'1. (국문)신청서'!$AD$30</f>
        <v>111-1111-1111</v>
      </c>
      <c r="N9" s="30">
        <f>+'1. (국문)신청서'!$AD$31</f>
        <v>0</v>
      </c>
      <c r="O9" s="31">
        <f>+'1. (국문)신청서'!$I$45</f>
        <v>14</v>
      </c>
      <c r="P9" s="31">
        <f>+'1. (국문)신청서'!$O$45</f>
        <v>6</v>
      </c>
      <c r="Q9" s="31">
        <f>+'1. (국문)신청서'!$I$47</f>
        <v>3.7</v>
      </c>
      <c r="R9" s="31">
        <f>+'1. (국문)신청서'!$O$47</f>
        <v>1.3</v>
      </c>
      <c r="S9" s="31" t="str">
        <f>'1. (국문)신청서'!$G$87</f>
        <v>화력2</v>
      </c>
      <c r="T9" s="31" t="str">
        <f>+'1. (국문)신청서'!$C$86</f>
        <v>제품번호</v>
      </c>
      <c r="U9" s="31" t="str">
        <f>+'1. (국문)신청서'!$M$86</f>
        <v>9013100000</v>
      </c>
      <c r="V9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9" s="30" t="str">
        <f>+'1. (국문)신청서'!$AJ$86</f>
        <v>완제품</v>
      </c>
    </row>
    <row r="10" spans="2:23" ht="21.75" customHeight="1">
      <c r="B10" s="7">
        <v>2</v>
      </c>
      <c r="C10" s="30">
        <f>+'1. (국문)신청서'!$N$12:$N$12</f>
        <v>0</v>
      </c>
      <c r="D10" s="30" t="str">
        <f>+'1. (국문)신청서'!$N$13</f>
        <v>111-11-11111</v>
      </c>
      <c r="E10" s="30">
        <f>+'1. (국문)신청서'!$K$27</f>
        <v>0</v>
      </c>
      <c r="F10" s="30">
        <f>+'1. (국문)신청서'!$K$28</f>
        <v>0</v>
      </c>
      <c r="G10" s="30" t="str">
        <f>+'1. (국문)신청서'!$K$29</f>
        <v>11-111-1111</v>
      </c>
      <c r="H10" s="30" t="str">
        <f>+'1. (국문)신청서'!$K$30</f>
        <v>111-1111-1111</v>
      </c>
      <c r="I10" s="30">
        <f>+'1. (국문)신청서'!$K$31</f>
        <v>0</v>
      </c>
      <c r="J10" s="30">
        <f>+'1. (국문)신청서'!$AD$27</f>
        <v>0</v>
      </c>
      <c r="K10" s="30">
        <f>+'1. (국문)신청서'!$AD$28</f>
        <v>0</v>
      </c>
      <c r="L10" s="30" t="str">
        <f>+'1. (국문)신청서'!$AD$29</f>
        <v>11-111-1111</v>
      </c>
      <c r="M10" s="30" t="str">
        <f>+'1. (국문)신청서'!$AD$30</f>
        <v>111-1111-1111</v>
      </c>
      <c r="N10" s="30">
        <f>+'1. (국문)신청서'!$AD$31</f>
        <v>0</v>
      </c>
      <c r="O10" s="31">
        <f>+'1. (국문)신청서'!$I$45</f>
        <v>14</v>
      </c>
      <c r="P10" s="31">
        <f>+'1. (국문)신청서'!$O$45</f>
        <v>6</v>
      </c>
      <c r="Q10" s="31">
        <f>+'1. (국문)신청서'!$I$47</f>
        <v>3.7</v>
      </c>
      <c r="R10" s="31">
        <f>+'1. (국문)신청서'!$O$47</f>
        <v>1.3</v>
      </c>
      <c r="S10" s="31" t="str">
        <f>'1. (국문)신청서'!$G$87</f>
        <v>화력2</v>
      </c>
      <c r="T10" s="31" t="str">
        <f>+'1. (국문)신청서'!$C$86</f>
        <v>제품번호</v>
      </c>
      <c r="U10" s="31" t="str">
        <f>+'1. (국문)신청서'!$M$86</f>
        <v>9013100000</v>
      </c>
      <c r="V10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0" s="30">
        <f>+'1. (국문)신청서'!$AJ$87</f>
        <v>0</v>
      </c>
    </row>
    <row r="11" spans="2:23" ht="21.75" customHeight="1">
      <c r="B11" s="7">
        <v>3</v>
      </c>
      <c r="C11" s="30">
        <f>+'1. (국문)신청서'!$N$12:$N$12</f>
        <v>0</v>
      </c>
      <c r="D11" s="30" t="str">
        <f>+'1. (국문)신청서'!$N$13</f>
        <v>111-11-11111</v>
      </c>
      <c r="E11" s="30">
        <f>+'1. (국문)신청서'!$K$27</f>
        <v>0</v>
      </c>
      <c r="F11" s="30">
        <f>+'1. (국문)신청서'!$K$28</f>
        <v>0</v>
      </c>
      <c r="G11" s="30" t="str">
        <f>+'1. (국문)신청서'!$K$29</f>
        <v>11-111-1111</v>
      </c>
      <c r="H11" s="30" t="str">
        <f>+'1. (국문)신청서'!$K$30</f>
        <v>111-1111-1111</v>
      </c>
      <c r="I11" s="30">
        <f>+'1. (국문)신청서'!$K$31</f>
        <v>0</v>
      </c>
      <c r="J11" s="30">
        <f>+'1. (국문)신청서'!$AD$27</f>
        <v>0</v>
      </c>
      <c r="K11" s="30">
        <f>+'1. (국문)신청서'!$AD$28</f>
        <v>0</v>
      </c>
      <c r="L11" s="30" t="str">
        <f>+'1. (국문)신청서'!$AD$29</f>
        <v>11-111-1111</v>
      </c>
      <c r="M11" s="30" t="str">
        <f>+'1. (국문)신청서'!$AD$30</f>
        <v>111-1111-1111</v>
      </c>
      <c r="N11" s="30">
        <f>+'1. (국문)신청서'!$AD$31</f>
        <v>0</v>
      </c>
      <c r="O11" s="31">
        <f>+'1. (국문)신청서'!$I$45</f>
        <v>14</v>
      </c>
      <c r="P11" s="31">
        <f>+'1. (국문)신청서'!$O$45</f>
        <v>6</v>
      </c>
      <c r="Q11" s="31">
        <f>+'1. (국문)신청서'!$I$47</f>
        <v>3.7</v>
      </c>
      <c r="R11" s="31">
        <f>+'1. (국문)신청서'!$O$47</f>
        <v>1.3</v>
      </c>
      <c r="S11" s="31" t="str">
        <f>'1. (국문)신청서'!$G$87</f>
        <v>화력2</v>
      </c>
      <c r="T11" s="31" t="str">
        <f>+'1. (국문)신청서'!$C$86</f>
        <v>제품번호</v>
      </c>
      <c r="U11" s="31" t="str">
        <f>+'1. (국문)신청서'!$M$86</f>
        <v>9013100000</v>
      </c>
      <c r="V11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1" s="30">
        <f>+'1. (국문)신청서'!$AJ$88</f>
        <v>0</v>
      </c>
    </row>
    <row r="12" spans="2:23" ht="21.75" customHeight="1">
      <c r="B12" s="7">
        <v>4</v>
      </c>
      <c r="C12" s="30">
        <f>+'1. (국문)신청서'!$N$12:$N$12</f>
        <v>0</v>
      </c>
      <c r="D12" s="30" t="str">
        <f>+'1. (국문)신청서'!$N$13</f>
        <v>111-11-11111</v>
      </c>
      <c r="E12" s="30">
        <f>+'1. (국문)신청서'!$K$27</f>
        <v>0</v>
      </c>
      <c r="F12" s="30">
        <f>+'1. (국문)신청서'!$K$28</f>
        <v>0</v>
      </c>
      <c r="G12" s="30" t="str">
        <f>+'1. (국문)신청서'!$K$29</f>
        <v>11-111-1111</v>
      </c>
      <c r="H12" s="30" t="str">
        <f>+'1. (국문)신청서'!$K$30</f>
        <v>111-1111-1111</v>
      </c>
      <c r="I12" s="30">
        <f>+'1. (국문)신청서'!$K$31</f>
        <v>0</v>
      </c>
      <c r="J12" s="30">
        <f>+'1. (국문)신청서'!$AD$27</f>
        <v>0</v>
      </c>
      <c r="K12" s="30">
        <f>+'1. (국문)신청서'!$AD$28</f>
        <v>0</v>
      </c>
      <c r="L12" s="30" t="str">
        <f>+'1. (국문)신청서'!$AD$29</f>
        <v>11-111-1111</v>
      </c>
      <c r="M12" s="30" t="str">
        <f>+'1. (국문)신청서'!$AD$30</f>
        <v>111-1111-1111</v>
      </c>
      <c r="N12" s="30">
        <f>+'1. (국문)신청서'!$AD$31</f>
        <v>0</v>
      </c>
      <c r="O12" s="31">
        <f>+'1. (국문)신청서'!$I$45</f>
        <v>14</v>
      </c>
      <c r="P12" s="31">
        <f>+'1. (국문)신청서'!$O$45</f>
        <v>6</v>
      </c>
      <c r="Q12" s="31">
        <f>+'1. (국문)신청서'!$I$47</f>
        <v>3.7</v>
      </c>
      <c r="R12" s="31">
        <f>+'1. (국문)신청서'!$O$47</f>
        <v>1.3</v>
      </c>
      <c r="S12" s="31" t="str">
        <f>'1. (국문)신청서'!$G$87</f>
        <v>화력2</v>
      </c>
      <c r="T12" s="31" t="str">
        <f>+'1. (국문)신청서'!$C$86</f>
        <v>제품번호</v>
      </c>
      <c r="U12" s="31" t="str">
        <f>+'1. (국문)신청서'!$M$86</f>
        <v>9013100000</v>
      </c>
      <c r="V12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2" s="30">
        <f>+'1. (국문)신청서'!$AJ$89</f>
        <v>0</v>
      </c>
    </row>
    <row r="13" spans="2:23" ht="21.75" customHeight="1">
      <c r="B13" s="7">
        <v>5</v>
      </c>
      <c r="C13" s="30">
        <f>+'1. (국문)신청서'!$N$12:$N$12</f>
        <v>0</v>
      </c>
      <c r="D13" s="30" t="str">
        <f>+'1. (국문)신청서'!$N$13</f>
        <v>111-11-11111</v>
      </c>
      <c r="E13" s="30">
        <f>+'1. (국문)신청서'!$K$27</f>
        <v>0</v>
      </c>
      <c r="F13" s="30">
        <f>+'1. (국문)신청서'!$K$28</f>
        <v>0</v>
      </c>
      <c r="G13" s="30" t="str">
        <f>+'1. (국문)신청서'!$K$29</f>
        <v>11-111-1111</v>
      </c>
      <c r="H13" s="30" t="str">
        <f>+'1. (국문)신청서'!$K$30</f>
        <v>111-1111-1111</v>
      </c>
      <c r="I13" s="30">
        <f>+'1. (국문)신청서'!$K$31</f>
        <v>0</v>
      </c>
      <c r="J13" s="30">
        <f>+'1. (국문)신청서'!$AD$27</f>
        <v>0</v>
      </c>
      <c r="K13" s="30">
        <f>+'1. (국문)신청서'!$AD$28</f>
        <v>0</v>
      </c>
      <c r="L13" s="30" t="str">
        <f>+'1. (국문)신청서'!$AD$29</f>
        <v>11-111-1111</v>
      </c>
      <c r="M13" s="30" t="str">
        <f>+'1. (국문)신청서'!$AD$30</f>
        <v>111-1111-1111</v>
      </c>
      <c r="N13" s="30">
        <f>+'1. (국문)신청서'!$AD$31</f>
        <v>0</v>
      </c>
      <c r="O13" s="31">
        <f>+'1. (국문)신청서'!$I$45</f>
        <v>14</v>
      </c>
      <c r="P13" s="31">
        <f>+'1. (국문)신청서'!$O$45</f>
        <v>6</v>
      </c>
      <c r="Q13" s="31">
        <f>+'1. (국문)신청서'!$I$47</f>
        <v>3.7</v>
      </c>
      <c r="R13" s="31">
        <f>+'1. (국문)신청서'!$O$47</f>
        <v>1.3</v>
      </c>
      <c r="S13" s="31" t="str">
        <f>'1. (국문)신청서'!$G$87</f>
        <v>화력2</v>
      </c>
      <c r="T13" s="31" t="str">
        <f>+'1. (국문)신청서'!$C$86</f>
        <v>제품번호</v>
      </c>
      <c r="U13" s="31" t="str">
        <f>+'1. (국문)신청서'!$M$86</f>
        <v>9013100000</v>
      </c>
      <c r="V13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3" s="30" t="str">
        <f>+'1. (국문)신청서'!$AJ$99</f>
        <v>완제품</v>
      </c>
    </row>
    <row r="14" spans="2:23" ht="21.75" customHeight="1">
      <c r="B14" s="7">
        <v>6</v>
      </c>
      <c r="C14" s="30">
        <f>+'1. (국문)신청서'!$N$12:$N$12</f>
        <v>0</v>
      </c>
      <c r="D14" s="30" t="str">
        <f>+'1. (국문)신청서'!$N$13</f>
        <v>111-11-11111</v>
      </c>
      <c r="E14" s="30">
        <f>+'1. (국문)신청서'!$K$27</f>
        <v>0</v>
      </c>
      <c r="F14" s="30">
        <f>+'1. (국문)신청서'!$K$28</f>
        <v>0</v>
      </c>
      <c r="G14" s="30" t="str">
        <f>+'1. (국문)신청서'!$K$29</f>
        <v>11-111-1111</v>
      </c>
      <c r="H14" s="30" t="str">
        <f>+'1. (국문)신청서'!$K$30</f>
        <v>111-1111-1111</v>
      </c>
      <c r="I14" s="30">
        <f>+'1. (국문)신청서'!$K$31</f>
        <v>0</v>
      </c>
      <c r="J14" s="30">
        <f>+'1. (국문)신청서'!$AD$27</f>
        <v>0</v>
      </c>
      <c r="K14" s="30">
        <f>+'1. (국문)신청서'!$AD$28</f>
        <v>0</v>
      </c>
      <c r="L14" s="30" t="str">
        <f>+'1. (국문)신청서'!$AD$29</f>
        <v>11-111-1111</v>
      </c>
      <c r="M14" s="30" t="str">
        <f>+'1. (국문)신청서'!$AD$30</f>
        <v>111-1111-1111</v>
      </c>
      <c r="N14" s="30">
        <f>+'1. (국문)신청서'!$AD$31</f>
        <v>0</v>
      </c>
      <c r="O14" s="31">
        <f>+'1. (국문)신청서'!$I$45</f>
        <v>14</v>
      </c>
      <c r="P14" s="31">
        <f>+'1. (국문)신청서'!$O$45</f>
        <v>6</v>
      </c>
      <c r="Q14" s="31">
        <f>+'1. (국문)신청서'!$I$47</f>
        <v>3.7</v>
      </c>
      <c r="R14" s="31">
        <f>+'1. (국문)신청서'!$O$47</f>
        <v>1.3</v>
      </c>
      <c r="S14" s="31" t="str">
        <f>'1. (국문)신청서'!$G$87</f>
        <v>화력2</v>
      </c>
      <c r="T14" s="31" t="str">
        <f>+'1. (국문)신청서'!$C$86</f>
        <v>제품번호</v>
      </c>
      <c r="U14" s="31" t="str">
        <f>+'1. (국문)신청서'!$M$86</f>
        <v>9013100000</v>
      </c>
      <c r="V14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4" s="30">
        <f>+'1. (국문)신청서'!$AJ$100</f>
        <v>0</v>
      </c>
    </row>
    <row r="15" spans="2:23" ht="21.75" customHeight="1">
      <c r="B15" s="7">
        <v>7</v>
      </c>
      <c r="C15" s="30">
        <f>+'1. (국문)신청서'!$N$12:$N$12</f>
        <v>0</v>
      </c>
      <c r="D15" s="30" t="str">
        <f>+'1. (국문)신청서'!$N$13</f>
        <v>111-11-11111</v>
      </c>
      <c r="E15" s="30">
        <f>+'1. (국문)신청서'!$K$27</f>
        <v>0</v>
      </c>
      <c r="F15" s="30">
        <f>+'1. (국문)신청서'!$K$28</f>
        <v>0</v>
      </c>
      <c r="G15" s="30" t="str">
        <f>+'1. (국문)신청서'!$K$29</f>
        <v>11-111-1111</v>
      </c>
      <c r="H15" s="30" t="str">
        <f>+'1. (국문)신청서'!$K$30</f>
        <v>111-1111-1111</v>
      </c>
      <c r="I15" s="30">
        <f>+'1. (국문)신청서'!$K$31</f>
        <v>0</v>
      </c>
      <c r="J15" s="30">
        <f>+'1. (국문)신청서'!$AD$27</f>
        <v>0</v>
      </c>
      <c r="K15" s="30">
        <f>+'1. (국문)신청서'!$AD$28</f>
        <v>0</v>
      </c>
      <c r="L15" s="30" t="str">
        <f>+'1. (국문)신청서'!$AD$29</f>
        <v>11-111-1111</v>
      </c>
      <c r="M15" s="30" t="str">
        <f>+'1. (국문)신청서'!$AD$30</f>
        <v>111-1111-1111</v>
      </c>
      <c r="N15" s="30">
        <f>+'1. (국문)신청서'!$AD$31</f>
        <v>0</v>
      </c>
      <c r="O15" s="31">
        <f>+'1. (국문)신청서'!$I$45</f>
        <v>14</v>
      </c>
      <c r="P15" s="31">
        <f>+'1. (국문)신청서'!$O$45</f>
        <v>6</v>
      </c>
      <c r="Q15" s="31">
        <f>+'1. (국문)신청서'!$I$47</f>
        <v>3.7</v>
      </c>
      <c r="R15" s="31">
        <f>+'1. (국문)신청서'!$O$47</f>
        <v>1.3</v>
      </c>
      <c r="S15" s="31" t="str">
        <f>'1. (국문)신청서'!$G$87</f>
        <v>화력2</v>
      </c>
      <c r="T15" s="31" t="str">
        <f>+'1. (국문)신청서'!$C$86</f>
        <v>제품번호</v>
      </c>
      <c r="U15" s="31" t="str">
        <f>+'1. (국문)신청서'!$M$86</f>
        <v>9013100000</v>
      </c>
      <c r="V15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5" s="30">
        <f>+'1. (국문)신청서'!$AJ$101</f>
        <v>0</v>
      </c>
    </row>
    <row r="16" spans="2:23" ht="21.75" customHeight="1">
      <c r="B16" s="7">
        <v>8</v>
      </c>
      <c r="C16" s="30">
        <f>+'1. (국문)신청서'!$N$12:$N$12</f>
        <v>0</v>
      </c>
      <c r="D16" s="30" t="str">
        <f>+'1. (국문)신청서'!$N$13</f>
        <v>111-11-11111</v>
      </c>
      <c r="E16" s="30">
        <f>+'1. (국문)신청서'!$K$27</f>
        <v>0</v>
      </c>
      <c r="F16" s="30">
        <f>+'1. (국문)신청서'!$K$28</f>
        <v>0</v>
      </c>
      <c r="G16" s="30" t="str">
        <f>+'1. (국문)신청서'!$K$29</f>
        <v>11-111-1111</v>
      </c>
      <c r="H16" s="30" t="str">
        <f>+'1. (국문)신청서'!$K$30</f>
        <v>111-1111-1111</v>
      </c>
      <c r="I16" s="30">
        <f>+'1. (국문)신청서'!$K$31</f>
        <v>0</v>
      </c>
      <c r="J16" s="30">
        <f>+'1. (국문)신청서'!$AD$27</f>
        <v>0</v>
      </c>
      <c r="K16" s="30">
        <f>+'1. (국문)신청서'!$AD$28</f>
        <v>0</v>
      </c>
      <c r="L16" s="30" t="str">
        <f>+'1. (국문)신청서'!$AD$29</f>
        <v>11-111-1111</v>
      </c>
      <c r="M16" s="30" t="str">
        <f>+'1. (국문)신청서'!$AD$30</f>
        <v>111-1111-1111</v>
      </c>
      <c r="N16" s="30">
        <f>+'1. (국문)신청서'!$AD$31</f>
        <v>0</v>
      </c>
      <c r="O16" s="31">
        <f>+'1. (국문)신청서'!$I$45</f>
        <v>14</v>
      </c>
      <c r="P16" s="31">
        <f>+'1. (국문)신청서'!$O$45</f>
        <v>6</v>
      </c>
      <c r="Q16" s="31">
        <f>+'1. (국문)신청서'!$I$47</f>
        <v>3.7</v>
      </c>
      <c r="R16" s="31">
        <f>+'1. (국문)신청서'!$O$47</f>
        <v>1.3</v>
      </c>
      <c r="S16" s="31" t="str">
        <f>'1. (국문)신청서'!$G$87</f>
        <v>화력2</v>
      </c>
      <c r="T16" s="31" t="str">
        <f>+'1. (국문)신청서'!$C$86</f>
        <v>제품번호</v>
      </c>
      <c r="U16" s="31" t="str">
        <f>+'1. (국문)신청서'!$M$86</f>
        <v>9013100000</v>
      </c>
      <c r="V16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6" s="30">
        <f>+'1. (국문)신청서'!$AJ$102</f>
        <v>0</v>
      </c>
    </row>
    <row r="17" spans="2:23" ht="21.75" customHeight="1">
      <c r="B17" s="7">
        <v>9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7"/>
      <c r="P17" s="7"/>
      <c r="Q17" s="7"/>
      <c r="R17" s="7"/>
      <c r="S17" s="7"/>
      <c r="T17" s="7"/>
      <c r="U17" s="7"/>
      <c r="V17" s="16"/>
      <c r="W17" s="16"/>
    </row>
    <row r="18" spans="2:23" ht="21.75" customHeight="1">
      <c r="B18" s="7">
        <v>10</v>
      </c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7"/>
      <c r="P18" s="7"/>
      <c r="Q18" s="7"/>
      <c r="R18" s="7"/>
      <c r="S18" s="7"/>
      <c r="T18" s="7"/>
      <c r="U18" s="7"/>
      <c r="V18" s="16"/>
      <c r="W18" s="16"/>
    </row>
    <row r="19" spans="2:23" ht="21.75" customHeight="1">
      <c r="B19" s="7">
        <v>11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7"/>
      <c r="P19" s="7"/>
      <c r="Q19" s="7"/>
      <c r="R19" s="7"/>
      <c r="S19" s="7"/>
      <c r="T19" s="7"/>
      <c r="U19" s="7"/>
      <c r="V19" s="16"/>
      <c r="W19" s="16"/>
    </row>
    <row r="20" spans="2:23" ht="21.75" customHeight="1">
      <c r="B20" s="7">
        <v>12</v>
      </c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7"/>
      <c r="P20" s="7"/>
      <c r="Q20" s="7"/>
      <c r="R20" s="7"/>
      <c r="S20" s="7"/>
      <c r="T20" s="7"/>
      <c r="U20" s="7"/>
      <c r="V20" s="16"/>
      <c r="W20" s="16"/>
    </row>
    <row r="21" spans="2:23" ht="21.75" customHeight="1">
      <c r="B21" s="7">
        <v>13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7"/>
      <c r="P21" s="7"/>
      <c r="Q21" s="7"/>
      <c r="R21" s="7"/>
      <c r="S21" s="7"/>
      <c r="T21" s="7"/>
      <c r="U21" s="7"/>
      <c r="V21" s="16"/>
      <c r="W21" s="16"/>
    </row>
    <row r="22" spans="2:23" ht="21.75" customHeight="1">
      <c r="B22" s="7">
        <v>14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7"/>
      <c r="P22" s="7"/>
      <c r="Q22" s="7"/>
      <c r="R22" s="7"/>
      <c r="S22" s="7"/>
      <c r="T22" s="7"/>
      <c r="U22" s="7"/>
      <c r="V22" s="16"/>
      <c r="W22" s="16"/>
    </row>
    <row r="23" spans="2:23" ht="21.75" customHeight="1"/>
    <row r="24" spans="2:23" ht="21.75" customHeight="1">
      <c r="D24" s="1"/>
      <c r="O24"/>
      <c r="P24"/>
      <c r="Q24"/>
      <c r="R24"/>
      <c r="S24"/>
      <c r="T24"/>
      <c r="U24"/>
    </row>
    <row r="25" spans="2:23" ht="21.75" customHeight="1">
      <c r="D25" s="1"/>
      <c r="O25"/>
      <c r="P25"/>
      <c r="Q25"/>
      <c r="R25"/>
      <c r="S25"/>
      <c r="T25"/>
      <c r="U25"/>
    </row>
    <row r="26" spans="2:23" ht="21.75" customHeight="1">
      <c r="B26" s="217" t="s">
        <v>241</v>
      </c>
      <c r="C26" s="362" t="s">
        <v>264</v>
      </c>
      <c r="D26" s="362"/>
      <c r="E26" s="362"/>
      <c r="F26" s="362"/>
      <c r="G26" s="362"/>
      <c r="H26" s="362"/>
      <c r="I26" s="362"/>
      <c r="J26" s="362"/>
      <c r="K26" s="362"/>
      <c r="L26" s="362"/>
      <c r="M26" s="362"/>
      <c r="N26" s="362"/>
      <c r="O26" s="362"/>
      <c r="P26" s="362"/>
      <c r="Q26" s="362"/>
      <c r="R26" s="362"/>
      <c r="S26" s="362"/>
      <c r="T26" s="362"/>
      <c r="U26" s="362"/>
      <c r="V26" s="362"/>
      <c r="W26" s="362"/>
    </row>
    <row r="27" spans="2:23" ht="21.75" customHeight="1">
      <c r="B27" s="217"/>
      <c r="C27" s="366" t="s">
        <v>265</v>
      </c>
      <c r="D27" s="363" t="s">
        <v>283</v>
      </c>
      <c r="E27" s="362" t="s">
        <v>271</v>
      </c>
      <c r="F27" s="362"/>
      <c r="G27" s="362"/>
      <c r="H27" s="362"/>
      <c r="I27" s="362"/>
      <c r="J27" s="362"/>
      <c r="K27" s="362"/>
      <c r="L27" s="362"/>
      <c r="M27" s="362"/>
      <c r="N27" s="362"/>
      <c r="O27" s="362" t="e">
        <f>+'1. (영문)신청서'!#REF!</f>
        <v>#REF!</v>
      </c>
      <c r="P27" s="362"/>
      <c r="Q27" s="362"/>
      <c r="R27" s="362"/>
      <c r="S27" s="362" t="s">
        <v>277</v>
      </c>
      <c r="T27" s="362"/>
      <c r="U27" s="362"/>
      <c r="V27" s="362"/>
      <c r="W27" s="362"/>
    </row>
    <row r="28" spans="2:23" ht="21.75" customHeight="1">
      <c r="B28" s="217"/>
      <c r="C28" s="362"/>
      <c r="D28" s="364"/>
      <c r="E28" s="362" t="s">
        <v>270</v>
      </c>
      <c r="F28" s="362"/>
      <c r="G28" s="362"/>
      <c r="H28" s="362"/>
      <c r="I28" s="362"/>
      <c r="J28" s="362" t="s">
        <v>272</v>
      </c>
      <c r="K28" s="362"/>
      <c r="L28" s="362"/>
      <c r="M28" s="362"/>
      <c r="N28" s="362"/>
      <c r="O28" s="362" t="e">
        <f>+'1. (영문)신청서'!#REF!</f>
        <v>#REF!</v>
      </c>
      <c r="P28" s="362"/>
      <c r="Q28" s="362" t="e">
        <f>+'1. (영문)신청서'!#REF!</f>
        <v>#REF!</v>
      </c>
      <c r="R28" s="362"/>
      <c r="S28" s="362" t="s">
        <v>278</v>
      </c>
      <c r="T28" s="362" t="s">
        <v>279</v>
      </c>
      <c r="U28" s="362" t="s">
        <v>257</v>
      </c>
      <c r="V28" s="362" t="s">
        <v>280</v>
      </c>
      <c r="W28" s="362"/>
    </row>
    <row r="29" spans="2:23" ht="21.75" customHeight="1">
      <c r="B29" s="217"/>
      <c r="C29" s="362"/>
      <c r="D29" s="365"/>
      <c r="E29" s="15" t="s">
        <v>266</v>
      </c>
      <c r="F29" s="15" t="s">
        <v>273</v>
      </c>
      <c r="G29" s="15" t="s">
        <v>274</v>
      </c>
      <c r="H29" s="15" t="s">
        <v>275</v>
      </c>
      <c r="I29" s="15" t="s">
        <v>276</v>
      </c>
      <c r="J29" s="15" t="s">
        <v>266</v>
      </c>
      <c r="K29" s="15" t="s">
        <v>273</v>
      </c>
      <c r="L29" s="15" t="s">
        <v>274</v>
      </c>
      <c r="M29" s="15" t="s">
        <v>275</v>
      </c>
      <c r="N29" s="15" t="s">
        <v>276</v>
      </c>
      <c r="O29" s="15">
        <v>2020</v>
      </c>
      <c r="P29" s="15">
        <v>2021</v>
      </c>
      <c r="Q29" s="15">
        <v>2020</v>
      </c>
      <c r="R29" s="15">
        <v>2021</v>
      </c>
      <c r="S29" s="362"/>
      <c r="T29" s="362"/>
      <c r="U29" s="362"/>
      <c r="V29" s="15" t="s">
        <v>282</v>
      </c>
      <c r="W29" s="15" t="s">
        <v>281</v>
      </c>
    </row>
    <row r="30" spans="2:23" ht="21.75" customHeight="1">
      <c r="B30" s="7">
        <v>1</v>
      </c>
      <c r="C30" s="16">
        <f>+'1. (영문)신청서'!$N$12</f>
        <v>0</v>
      </c>
      <c r="D30" s="7" t="str">
        <f>+'1. (영문)신청서'!$N$13</f>
        <v>111-11-11111</v>
      </c>
      <c r="E30" s="17">
        <f>+'1. (영문)신청서'!$K$27</f>
        <v>0</v>
      </c>
      <c r="F30" s="17">
        <f>+'1. (영문)신청서'!$K$28</f>
        <v>0</v>
      </c>
      <c r="G30" s="17" t="str">
        <f>+'1. (영문)신청서'!$K$29</f>
        <v>11-111-1111</v>
      </c>
      <c r="H30" s="17" t="str">
        <f>+'1. (영문)신청서'!$K$30</f>
        <v>111-1111-1111</v>
      </c>
      <c r="I30" s="17">
        <f>+'1. (영문)신청서'!$K$31</f>
        <v>0</v>
      </c>
      <c r="J30" s="16">
        <f>+'1. (영문)신청서'!$AD$27</f>
        <v>0</v>
      </c>
      <c r="K30" s="16">
        <f>+'1. (영문)신청서'!$AD$28</f>
        <v>0</v>
      </c>
      <c r="L30" s="16" t="str">
        <f>+'1. (영문)신청서'!$AD$29</f>
        <v>11-111-1111</v>
      </c>
      <c r="M30" s="16" t="str">
        <f>+'1. (영문)신청서'!$AD$30</f>
        <v>111-1111-1111</v>
      </c>
      <c r="N30" s="16">
        <f>+'1. (영문)신청서'!$AD$31</f>
        <v>0</v>
      </c>
      <c r="O30" s="17">
        <f>+'1. (영문)신청서'!$I$45</f>
        <v>20</v>
      </c>
      <c r="P30" s="17">
        <f>+'1. (영문)신청서'!$O$45</f>
        <v>12</v>
      </c>
      <c r="Q30" s="17">
        <f>+'1. (영문)신청서'!$I$47</f>
        <v>10</v>
      </c>
      <c r="R30" s="17">
        <f>+'1. (영문)신청서'!$O$47</f>
        <v>14</v>
      </c>
      <c r="S30" s="17" t="str">
        <f>+'1. (영문)신청서'!$G$79</f>
        <v>Firepowers2</v>
      </c>
      <c r="T30" s="17" t="str">
        <f>+'1. (영문)신청서'!$C$78</f>
        <v>Product Number</v>
      </c>
      <c r="U30" s="17" t="str">
        <f>+'1. (영문)신청서'!$M$78</f>
        <v>9013100000</v>
      </c>
      <c r="V30" s="16" t="str">
        <f>+'1. (영문)신청서'!$Q$78</f>
        <v>*Target distance information provided through Laser Range Finder(LRF),
* High Resolution Thermal Image Sensor (640 x 480)
* Wide Display Screen 
  (100 x 56mm) 
* Integrated trajectory compensator system : 
* Designed Weapons : HMG NATO 12.7mm (M2HB,K6)</v>
      </c>
      <c r="W30" s="16" t="str">
        <f>+'1. (영문)신청서'!$AJ$78</f>
        <v>Complete goods</v>
      </c>
    </row>
    <row r="31" spans="2:23" ht="21.75" customHeight="1">
      <c r="B31" s="7">
        <v>2</v>
      </c>
      <c r="C31" s="16">
        <f>+'1. (영문)신청서'!$N$12</f>
        <v>0</v>
      </c>
      <c r="D31" s="7" t="str">
        <f>+'1. (영문)신청서'!$N$13</f>
        <v>111-11-11111</v>
      </c>
      <c r="E31" s="17">
        <f>+'1. (영문)신청서'!$K$27</f>
        <v>0</v>
      </c>
      <c r="F31" s="17">
        <f>+'1. (영문)신청서'!$K$28</f>
        <v>0</v>
      </c>
      <c r="G31" s="17" t="str">
        <f>+'1. (영문)신청서'!$K$29</f>
        <v>11-111-1111</v>
      </c>
      <c r="H31" s="17" t="str">
        <f>+'1. (영문)신청서'!$K$30</f>
        <v>111-1111-1111</v>
      </c>
      <c r="I31" s="17">
        <f>+'1. (영문)신청서'!$K$31</f>
        <v>0</v>
      </c>
      <c r="J31" s="16">
        <f>+'1. (영문)신청서'!$AD$27</f>
        <v>0</v>
      </c>
      <c r="K31" s="16">
        <f>+'1. (영문)신청서'!$AD$28</f>
        <v>0</v>
      </c>
      <c r="L31" s="16" t="str">
        <f>+'1. (영문)신청서'!$AD$29</f>
        <v>11-111-1111</v>
      </c>
      <c r="M31" s="16" t="str">
        <f>+'1. (영문)신청서'!$AD$30</f>
        <v>111-1111-1111</v>
      </c>
      <c r="N31" s="16">
        <f>+'1. (영문)신청서'!$AD$31</f>
        <v>0</v>
      </c>
      <c r="O31" s="17">
        <f>+'1. (영문)신청서'!$I$45</f>
        <v>20</v>
      </c>
      <c r="P31" s="17">
        <f>+'1. (영문)신청서'!$O$45</f>
        <v>12</v>
      </c>
      <c r="Q31" s="17">
        <f>+'1. (영문)신청서'!$I$47</f>
        <v>10</v>
      </c>
      <c r="R31" s="17">
        <f>+'1. (영문)신청서'!$O$47</f>
        <v>14</v>
      </c>
      <c r="S31" s="17" t="str">
        <f>+'1. (영문)신청서'!$G$79</f>
        <v>Firepowers2</v>
      </c>
      <c r="T31" s="17" t="str">
        <f>+'1. (영문)신청서'!$C$78</f>
        <v>Product Number</v>
      </c>
      <c r="U31" s="17" t="str">
        <f>+'1. (영문)신청서'!$M$78</f>
        <v>9013100000</v>
      </c>
      <c r="V31" s="16" t="str">
        <f>+'1. (영문)신청서'!$Q$78</f>
        <v>*Target distance information provided through Laser Range Finder(LRF),
* High Resolution Thermal Image Sensor (640 x 480)
* Wide Display Screen 
  (100 x 56mm) 
* Integrated trajectory compensator system : 
* Designed Weapons : HMG NATO 12.7mm (M2HB,K6)</v>
      </c>
      <c r="W31" s="16" t="str">
        <f>+'1. (영문)신청서'!$AJ$78</f>
        <v>Complete goods</v>
      </c>
    </row>
    <row r="32" spans="2:23" ht="21.75" customHeight="1">
      <c r="B32" s="7">
        <v>3</v>
      </c>
      <c r="C32" s="16">
        <f>+'1. (영문)신청서'!$N$12</f>
        <v>0</v>
      </c>
      <c r="D32" s="7" t="str">
        <f>+'1. (영문)신청서'!$N$13</f>
        <v>111-11-11111</v>
      </c>
      <c r="E32" s="17">
        <f>+'1. (영문)신청서'!$K$27</f>
        <v>0</v>
      </c>
      <c r="F32" s="17">
        <f>+'1. (영문)신청서'!$K$28</f>
        <v>0</v>
      </c>
      <c r="G32" s="17" t="str">
        <f>+'1. (영문)신청서'!$K$29</f>
        <v>11-111-1111</v>
      </c>
      <c r="H32" s="17" t="str">
        <f>+'1. (영문)신청서'!$K$30</f>
        <v>111-1111-1111</v>
      </c>
      <c r="I32" s="17">
        <f>+'1. (영문)신청서'!$K$31</f>
        <v>0</v>
      </c>
      <c r="J32" s="16">
        <f>+'1. (영문)신청서'!$AD$27</f>
        <v>0</v>
      </c>
      <c r="K32" s="16">
        <f>+'1. (영문)신청서'!$AD$28</f>
        <v>0</v>
      </c>
      <c r="L32" s="16" t="str">
        <f>+'1. (영문)신청서'!$AD$29</f>
        <v>11-111-1111</v>
      </c>
      <c r="M32" s="16" t="str">
        <f>+'1. (영문)신청서'!$AD$30</f>
        <v>111-1111-1111</v>
      </c>
      <c r="N32" s="16">
        <f>+'1. (영문)신청서'!$AD$31</f>
        <v>0</v>
      </c>
      <c r="O32" s="17">
        <f>+'1. (영문)신청서'!$I$45</f>
        <v>20</v>
      </c>
      <c r="P32" s="17">
        <f>+'1. (영문)신청서'!$O$45</f>
        <v>12</v>
      </c>
      <c r="Q32" s="17">
        <f>+'1. (영문)신청서'!$I$47</f>
        <v>10</v>
      </c>
      <c r="R32" s="17">
        <f>+'1. (영문)신청서'!$O$47</f>
        <v>14</v>
      </c>
      <c r="S32" s="17" t="str">
        <f>+'1. (영문)신청서'!$G$79</f>
        <v>Firepowers2</v>
      </c>
      <c r="T32" s="17" t="str">
        <f>+'1. (영문)신청서'!$C$78</f>
        <v>Product Number</v>
      </c>
      <c r="U32" s="17" t="str">
        <f>+'1. (영문)신청서'!$M$78</f>
        <v>9013100000</v>
      </c>
      <c r="V32" s="16" t="str">
        <f>+'1. (영문)신청서'!$Q$78</f>
        <v>*Target distance information provided through Laser Range Finder(LRF),
* High Resolution Thermal Image Sensor (640 x 480)
* Wide Display Screen 
  (100 x 56mm) 
* Integrated trajectory compensator system : 
* Designed Weapons : HMG NATO 12.7mm (M2HB,K6)</v>
      </c>
      <c r="W32" s="16" t="str">
        <f>+'1. (영문)신청서'!$AJ$78</f>
        <v>Complete goods</v>
      </c>
    </row>
    <row r="33" spans="2:23" ht="21.75" customHeight="1">
      <c r="B33" s="7">
        <v>4</v>
      </c>
      <c r="C33" s="16">
        <f>+'1. (영문)신청서'!$N$12</f>
        <v>0</v>
      </c>
      <c r="D33" s="7" t="str">
        <f>+'1. (영문)신청서'!$N$13</f>
        <v>111-11-11111</v>
      </c>
      <c r="E33" s="17">
        <f>+'1. (영문)신청서'!$K$27</f>
        <v>0</v>
      </c>
      <c r="F33" s="17">
        <f>+'1. (영문)신청서'!$K$28</f>
        <v>0</v>
      </c>
      <c r="G33" s="17" t="str">
        <f>+'1. (영문)신청서'!$K$29</f>
        <v>11-111-1111</v>
      </c>
      <c r="H33" s="17" t="str">
        <f>+'1. (영문)신청서'!$K$30</f>
        <v>111-1111-1111</v>
      </c>
      <c r="I33" s="17">
        <f>+'1. (영문)신청서'!$K$31</f>
        <v>0</v>
      </c>
      <c r="J33" s="16">
        <f>+'1. (영문)신청서'!$AD$27</f>
        <v>0</v>
      </c>
      <c r="K33" s="16">
        <f>+'1. (영문)신청서'!$AD$28</f>
        <v>0</v>
      </c>
      <c r="L33" s="16" t="str">
        <f>+'1. (영문)신청서'!$AD$29</f>
        <v>11-111-1111</v>
      </c>
      <c r="M33" s="16" t="str">
        <f>+'1. (영문)신청서'!$AD$30</f>
        <v>111-1111-1111</v>
      </c>
      <c r="N33" s="16">
        <f>+'1. (영문)신청서'!$AD$31</f>
        <v>0</v>
      </c>
      <c r="O33" s="17">
        <f>+'1. (영문)신청서'!$I$45</f>
        <v>20</v>
      </c>
      <c r="P33" s="17">
        <f>+'1. (영문)신청서'!$O$45</f>
        <v>12</v>
      </c>
      <c r="Q33" s="17">
        <f>+'1. (영문)신청서'!$I$47</f>
        <v>10</v>
      </c>
      <c r="R33" s="17">
        <f>+'1. (영문)신청서'!$O$47</f>
        <v>14</v>
      </c>
      <c r="S33" s="17" t="str">
        <f>+'1. (영문)신청서'!$G$79</f>
        <v>Firepowers2</v>
      </c>
      <c r="T33" s="17" t="str">
        <f>+'1. (영문)신청서'!$C$78</f>
        <v>Product Number</v>
      </c>
      <c r="U33" s="17" t="str">
        <f>+'1. (영문)신청서'!$M$78</f>
        <v>9013100000</v>
      </c>
      <c r="V33" s="16" t="str">
        <f>+'1. (영문)신청서'!$Q$78</f>
        <v>*Target distance information provided through Laser Range Finder(LRF),
* High Resolution Thermal Image Sensor (640 x 480)
* Wide Display Screen 
  (100 x 56mm) 
* Integrated trajectory compensator system : 
* Designed Weapons : HMG NATO 12.7mm (M2HB,K6)</v>
      </c>
      <c r="W33" s="16" t="str">
        <f>+'1. (영문)신청서'!$AJ$78</f>
        <v>Complete goods</v>
      </c>
    </row>
    <row r="34" spans="2:23" ht="21.75" customHeight="1">
      <c r="B34" s="7">
        <v>5</v>
      </c>
      <c r="C34" s="16">
        <f>+'1. (영문)신청서'!$N$12</f>
        <v>0</v>
      </c>
      <c r="D34" s="7" t="str">
        <f>+'1. (영문)신청서'!$N$13</f>
        <v>111-11-11111</v>
      </c>
      <c r="E34" s="17">
        <f>+'1. (영문)신청서'!$K$27</f>
        <v>0</v>
      </c>
      <c r="F34" s="17">
        <f>+'1. (영문)신청서'!$K$28</f>
        <v>0</v>
      </c>
      <c r="G34" s="17" t="str">
        <f>+'1. (영문)신청서'!$K$29</f>
        <v>11-111-1111</v>
      </c>
      <c r="H34" s="17" t="str">
        <f>+'1. (영문)신청서'!$K$30</f>
        <v>111-1111-1111</v>
      </c>
      <c r="I34" s="17">
        <f>+'1. (영문)신청서'!$K$31</f>
        <v>0</v>
      </c>
      <c r="J34" s="16">
        <f>+'1. (영문)신청서'!$AD$27</f>
        <v>0</v>
      </c>
      <c r="K34" s="16">
        <f>+'1. (영문)신청서'!$AD$28</f>
        <v>0</v>
      </c>
      <c r="L34" s="16" t="str">
        <f>+'1. (영문)신청서'!$AD$29</f>
        <v>11-111-1111</v>
      </c>
      <c r="M34" s="16" t="str">
        <f>+'1. (영문)신청서'!$AD$30</f>
        <v>111-1111-1111</v>
      </c>
      <c r="N34" s="16">
        <f>+'1. (영문)신청서'!$AD$31</f>
        <v>0</v>
      </c>
      <c r="O34" s="17">
        <f>+'1. (영문)신청서'!$I$45</f>
        <v>20</v>
      </c>
      <c r="P34" s="17">
        <f>+'1. (영문)신청서'!$O$45</f>
        <v>12</v>
      </c>
      <c r="Q34" s="17">
        <f>+'1. (영문)신청서'!$I$47</f>
        <v>10</v>
      </c>
      <c r="R34" s="17">
        <f>+'1. (영문)신청서'!$O$47</f>
        <v>14</v>
      </c>
      <c r="S34" s="17" t="str">
        <f>+'1. (영문)신청서'!$G$79</f>
        <v>Firepowers2</v>
      </c>
      <c r="T34" s="17" t="str">
        <f>+'1. (영문)신청서'!$C$78</f>
        <v>Product Number</v>
      </c>
      <c r="U34" s="17" t="str">
        <f>+'1. (영문)신청서'!$M$90</f>
        <v>9013809000</v>
      </c>
      <c r="V34" s="16" t="str">
        <f>+'1. (영문)신청서'!$Q$90</f>
        <v>* Extra Wide Lens 
  (120 x 70mm) 
* Allows operators to track moving target with both eyes open,
* Main Body is made with CNC machined from a solid block of 6061-T6 aircraft aluminum,
   * Integrated the recoil compensator retainer prevents loss of target on high recoil weapons.
* Integrated trajectory compensator system
* Designed Weapons : HMG NATO 12.7mm (M2HB,K6)</v>
      </c>
      <c r="W34" s="16" t="str">
        <f>+'1. (영문)신청서'!$AJ$90</f>
        <v>Complete goods</v>
      </c>
    </row>
    <row r="35" spans="2:23" ht="21.75" customHeight="1">
      <c r="B35" s="7">
        <v>6</v>
      </c>
      <c r="C35" s="16">
        <f>+'1. (영문)신청서'!$N$12</f>
        <v>0</v>
      </c>
      <c r="D35" s="7" t="str">
        <f>+'1. (영문)신청서'!$N$13</f>
        <v>111-11-11111</v>
      </c>
      <c r="E35" s="17">
        <f>+'1. (영문)신청서'!$K$27</f>
        <v>0</v>
      </c>
      <c r="F35" s="17">
        <f>+'1. (영문)신청서'!$K$28</f>
        <v>0</v>
      </c>
      <c r="G35" s="17" t="str">
        <f>+'1. (영문)신청서'!$K$29</f>
        <v>11-111-1111</v>
      </c>
      <c r="H35" s="17" t="str">
        <f>+'1. (영문)신청서'!$K$30</f>
        <v>111-1111-1111</v>
      </c>
      <c r="I35" s="17">
        <f>+'1. (영문)신청서'!$K$31</f>
        <v>0</v>
      </c>
      <c r="J35" s="16">
        <f>+'1. (영문)신청서'!$AD$27</f>
        <v>0</v>
      </c>
      <c r="K35" s="16">
        <f>+'1. (영문)신청서'!$AD$28</f>
        <v>0</v>
      </c>
      <c r="L35" s="16" t="str">
        <f>+'1. (영문)신청서'!$AD$29</f>
        <v>11-111-1111</v>
      </c>
      <c r="M35" s="16" t="str">
        <f>+'1. (영문)신청서'!$AD$30</f>
        <v>111-1111-1111</v>
      </c>
      <c r="N35" s="16">
        <f>+'1. (영문)신청서'!$AD$31</f>
        <v>0</v>
      </c>
      <c r="O35" s="17">
        <f>+'1. (영문)신청서'!$I$45</f>
        <v>20</v>
      </c>
      <c r="P35" s="17">
        <f>+'1. (영문)신청서'!$O$45</f>
        <v>12</v>
      </c>
      <c r="Q35" s="17">
        <f>+'1. (영문)신청서'!$I$47</f>
        <v>10</v>
      </c>
      <c r="R35" s="17">
        <f>+'1. (영문)신청서'!$O$47</f>
        <v>14</v>
      </c>
      <c r="S35" s="17" t="str">
        <f>+'1. (영문)신청서'!$G$79</f>
        <v>Firepowers2</v>
      </c>
      <c r="T35" s="17" t="str">
        <f>+'1. (영문)신청서'!$C$78</f>
        <v>Product Number</v>
      </c>
      <c r="U35" s="17" t="str">
        <f>+'1. (영문)신청서'!$M$90</f>
        <v>9013809000</v>
      </c>
      <c r="V35" s="16" t="str">
        <f>+'1. (영문)신청서'!$Q$90</f>
        <v>* Extra Wide Lens 
  (120 x 70mm) 
* Allows operators to track moving target with both eyes open,
* Main Body is made with CNC machined from a solid block of 6061-T6 aircraft aluminum,
   * Integrated the recoil compensator retainer prevents loss of target on high recoil weapons.
* Integrated trajectory compensator system
* Designed Weapons : HMG NATO 12.7mm (M2HB,K6)</v>
      </c>
      <c r="W35" s="16" t="str">
        <f>+'1. (영문)신청서'!$AJ$90</f>
        <v>Complete goods</v>
      </c>
    </row>
    <row r="36" spans="2:23" ht="21.75" customHeight="1">
      <c r="B36" s="7">
        <v>7</v>
      </c>
      <c r="C36" s="16">
        <f>+'1. (영문)신청서'!$N$12</f>
        <v>0</v>
      </c>
      <c r="D36" s="7" t="str">
        <f>+'1. (영문)신청서'!$N$13</f>
        <v>111-11-11111</v>
      </c>
      <c r="E36" s="17">
        <f>+'1. (영문)신청서'!$K$27</f>
        <v>0</v>
      </c>
      <c r="F36" s="17">
        <f>+'1. (영문)신청서'!$K$28</f>
        <v>0</v>
      </c>
      <c r="G36" s="17" t="str">
        <f>+'1. (영문)신청서'!$K$29</f>
        <v>11-111-1111</v>
      </c>
      <c r="H36" s="17" t="str">
        <f>+'1. (영문)신청서'!$K$30</f>
        <v>111-1111-1111</v>
      </c>
      <c r="I36" s="17">
        <f>+'1. (영문)신청서'!$K$31</f>
        <v>0</v>
      </c>
      <c r="J36" s="16">
        <f>+'1. (영문)신청서'!$AD$27</f>
        <v>0</v>
      </c>
      <c r="K36" s="16">
        <f>+'1. (영문)신청서'!$AD$28</f>
        <v>0</v>
      </c>
      <c r="L36" s="16" t="str">
        <f>+'1. (영문)신청서'!$AD$29</f>
        <v>11-111-1111</v>
      </c>
      <c r="M36" s="16" t="str">
        <f>+'1. (영문)신청서'!$AD$30</f>
        <v>111-1111-1111</v>
      </c>
      <c r="N36" s="16">
        <f>+'1. (영문)신청서'!$AD$31</f>
        <v>0</v>
      </c>
      <c r="O36" s="17">
        <f>+'1. (영문)신청서'!$I$45</f>
        <v>20</v>
      </c>
      <c r="P36" s="17">
        <f>+'1. (영문)신청서'!$O$45</f>
        <v>12</v>
      </c>
      <c r="Q36" s="17">
        <f>+'1. (영문)신청서'!$I$47</f>
        <v>10</v>
      </c>
      <c r="R36" s="17">
        <f>+'1. (영문)신청서'!$O$47</f>
        <v>14</v>
      </c>
      <c r="S36" s="17" t="str">
        <f>+'1. (영문)신청서'!$G$79</f>
        <v>Firepowers2</v>
      </c>
      <c r="T36" s="17" t="str">
        <f>+'1. (영문)신청서'!$C$78</f>
        <v>Product Number</v>
      </c>
      <c r="U36" s="17" t="str">
        <f>+'1. (영문)신청서'!$M$90</f>
        <v>9013809000</v>
      </c>
      <c r="V36" s="16" t="str">
        <f>+'1. (영문)신청서'!$Q$90</f>
        <v>* Extra Wide Lens 
  (120 x 70mm) 
* Allows operators to track moving target with both eyes open,
* Main Body is made with CNC machined from a solid block of 6061-T6 aircraft aluminum,
   * Integrated the recoil compensator retainer prevents loss of target on high recoil weapons.
* Integrated trajectory compensator system
* Designed Weapons : HMG NATO 12.7mm (M2HB,K6)</v>
      </c>
      <c r="W36" s="16" t="str">
        <f>+'1. (영문)신청서'!$AJ$90</f>
        <v>Complete goods</v>
      </c>
    </row>
    <row r="37" spans="2:23" ht="21.75" customHeight="1">
      <c r="B37" s="7">
        <v>8</v>
      </c>
      <c r="C37" s="16">
        <f>+'1. (영문)신청서'!$N$12</f>
        <v>0</v>
      </c>
      <c r="D37" s="7" t="str">
        <f>+'1. (영문)신청서'!$N$13</f>
        <v>111-11-11111</v>
      </c>
      <c r="E37" s="17">
        <f>+'1. (영문)신청서'!$K$27</f>
        <v>0</v>
      </c>
      <c r="F37" s="17">
        <f>+'1. (영문)신청서'!$K$28</f>
        <v>0</v>
      </c>
      <c r="G37" s="17" t="str">
        <f>+'1. (영문)신청서'!$K$29</f>
        <v>11-111-1111</v>
      </c>
      <c r="H37" s="17" t="str">
        <f>+'1. (영문)신청서'!$K$30</f>
        <v>111-1111-1111</v>
      </c>
      <c r="I37" s="17">
        <f>+'1. (영문)신청서'!$K$31</f>
        <v>0</v>
      </c>
      <c r="J37" s="16">
        <f>+'1. (영문)신청서'!$AD$27</f>
        <v>0</v>
      </c>
      <c r="K37" s="16">
        <f>+'1. (영문)신청서'!$AD$28</f>
        <v>0</v>
      </c>
      <c r="L37" s="16" t="str">
        <f>+'1. (영문)신청서'!$AD$29</f>
        <v>11-111-1111</v>
      </c>
      <c r="M37" s="16" t="str">
        <f>+'1. (영문)신청서'!$AD$30</f>
        <v>111-1111-1111</v>
      </c>
      <c r="N37" s="16">
        <f>+'1. (영문)신청서'!$AD$31</f>
        <v>0</v>
      </c>
      <c r="O37" s="17">
        <f>+'1. (영문)신청서'!$I$45</f>
        <v>20</v>
      </c>
      <c r="P37" s="17">
        <f>+'1. (영문)신청서'!$O$45</f>
        <v>12</v>
      </c>
      <c r="Q37" s="17">
        <f>+'1. (영문)신청서'!$I$47</f>
        <v>10</v>
      </c>
      <c r="R37" s="17">
        <f>+'1. (영문)신청서'!$O$47</f>
        <v>14</v>
      </c>
      <c r="S37" s="17" t="str">
        <f>+'1. (영문)신청서'!$G$79</f>
        <v>Firepowers2</v>
      </c>
      <c r="T37" s="17" t="str">
        <f>+'1. (영문)신청서'!$C$78</f>
        <v>Product Number</v>
      </c>
      <c r="U37" s="17" t="str">
        <f>+'1. (영문)신청서'!$M$90</f>
        <v>9013809000</v>
      </c>
      <c r="V37" s="16" t="str">
        <f>+'1. (영문)신청서'!$Q$90</f>
        <v>* Extra Wide Lens 
  (120 x 70mm) 
* Allows operators to track moving target with both eyes open,
* Main Body is made with CNC machined from a solid block of 6061-T6 aircraft aluminum,
   * Integrated the recoil compensator retainer prevents loss of target on high recoil weapons.
* Integrated trajectory compensator system
* Designed Weapons : HMG NATO 12.7mm (M2HB,K6)</v>
      </c>
      <c r="W37" s="16" t="str">
        <f>+'1. (영문)신청서'!$AJ$90</f>
        <v>Complete goods</v>
      </c>
    </row>
    <row r="38" spans="2:23" ht="21.75" customHeight="1">
      <c r="B38" s="7">
        <v>9</v>
      </c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7"/>
      <c r="P38" s="7"/>
      <c r="Q38" s="7"/>
      <c r="R38" s="7"/>
      <c r="S38" s="7"/>
      <c r="T38" s="7"/>
      <c r="U38" s="7"/>
      <c r="V38" s="16"/>
      <c r="W38" s="16"/>
    </row>
    <row r="39" spans="2:23" ht="21.75" customHeight="1">
      <c r="B39" s="7">
        <v>10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7"/>
      <c r="P39" s="7"/>
      <c r="Q39" s="7"/>
      <c r="R39" s="7"/>
      <c r="S39" s="7"/>
      <c r="T39" s="7"/>
      <c r="U39" s="7"/>
      <c r="V39" s="16"/>
      <c r="W39" s="16"/>
    </row>
    <row r="40" spans="2:23" ht="21.75" customHeight="1">
      <c r="B40" s="7">
        <v>11</v>
      </c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7"/>
      <c r="P40" s="7"/>
      <c r="Q40" s="7"/>
      <c r="R40" s="7"/>
      <c r="S40" s="7"/>
      <c r="T40" s="7"/>
      <c r="U40" s="7"/>
      <c r="V40" s="16"/>
      <c r="W40" s="16"/>
    </row>
    <row r="41" spans="2:23" ht="21.75" customHeight="1">
      <c r="B41" s="7">
        <v>12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7"/>
      <c r="P41" s="7"/>
      <c r="Q41" s="7"/>
      <c r="R41" s="7"/>
      <c r="S41" s="7"/>
      <c r="T41" s="7"/>
      <c r="U41" s="7"/>
      <c r="V41" s="16"/>
      <c r="W41" s="16"/>
    </row>
    <row r="42" spans="2:23" ht="21.75" customHeight="1">
      <c r="B42" s="7">
        <v>13</v>
      </c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7"/>
      <c r="P42" s="7"/>
      <c r="Q42" s="7"/>
      <c r="R42" s="7"/>
      <c r="S42" s="7"/>
      <c r="T42" s="7"/>
      <c r="U42" s="7"/>
      <c r="V42" s="16"/>
      <c r="W42" s="16"/>
    </row>
    <row r="43" spans="2:23" ht="21.75" customHeight="1">
      <c r="B43" s="7">
        <v>14</v>
      </c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7"/>
      <c r="P43" s="7"/>
      <c r="Q43" s="7"/>
      <c r="R43" s="7"/>
      <c r="S43" s="7"/>
      <c r="T43" s="7"/>
      <c r="U43" s="7"/>
      <c r="V43" s="16"/>
      <c r="W43" s="16"/>
    </row>
  </sheetData>
  <mergeCells count="30">
    <mergeCell ref="T7:T8"/>
    <mergeCell ref="U7:U8"/>
    <mergeCell ref="V7:W7"/>
    <mergeCell ref="B5:B8"/>
    <mergeCell ref="C5:W5"/>
    <mergeCell ref="C6:C8"/>
    <mergeCell ref="D6:D8"/>
    <mergeCell ref="E6:N6"/>
    <mergeCell ref="O6:R6"/>
    <mergeCell ref="S6:W6"/>
    <mergeCell ref="E7:I7"/>
    <mergeCell ref="J7:N7"/>
    <mergeCell ref="O7:P7"/>
    <mergeCell ref="Q7:R7"/>
    <mergeCell ref="S7:S8"/>
    <mergeCell ref="U28:U29"/>
    <mergeCell ref="V28:W28"/>
    <mergeCell ref="D27:D29"/>
    <mergeCell ref="B26:B29"/>
    <mergeCell ref="E28:I28"/>
    <mergeCell ref="J28:N28"/>
    <mergeCell ref="O28:P28"/>
    <mergeCell ref="Q28:R28"/>
    <mergeCell ref="S28:S29"/>
    <mergeCell ref="T28:T29"/>
    <mergeCell ref="O27:R27"/>
    <mergeCell ref="S27:W27"/>
    <mergeCell ref="C26:W26"/>
    <mergeCell ref="C27:C29"/>
    <mergeCell ref="E27:N27"/>
  </mergeCells>
  <phoneticPr fontId="2" type="noConversion"/>
  <pageMargins left="0.23622047244094491" right="0.23622047244094491" top="0.74803149606299213" bottom="0.74803149606299213" header="0.31496062992125984" footer="0.31496062992125984"/>
  <pageSetup paperSize="8" scale="57" fitToHeight="0" pageOrder="overThenDown" orientation="landscape" r:id="rId1"/>
  <colBreaks count="1" manualBreakCount="1"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2" tint="-0.499984740745262"/>
  </sheetPr>
  <dimension ref="A3:AQ17"/>
  <sheetViews>
    <sheetView view="pageBreakPreview" zoomScale="60" zoomScaleNormal="100" workbookViewId="0">
      <pane ySplit="8" topLeftCell="A9" activePane="bottomLeft" state="frozen"/>
      <selection activeCell="M13" sqref="M13:AM13"/>
      <selection pane="bottomLeft" activeCell="C3" sqref="C3"/>
    </sheetView>
  </sheetViews>
  <sheetFormatPr defaultRowHeight="16.5"/>
  <cols>
    <col min="1" max="1" width="3.125" customWidth="1"/>
    <col min="2" max="2" width="6.5" style="1" customWidth="1"/>
    <col min="3" max="3" width="13" bestFit="1" customWidth="1"/>
    <col min="4" max="4" width="13" customWidth="1"/>
    <col min="5" max="5" width="7.125" bestFit="1" customWidth="1"/>
    <col min="7" max="7" width="14.625" bestFit="1" customWidth="1"/>
    <col min="8" max="8" width="17.5" bestFit="1" customWidth="1"/>
    <col min="9" max="9" width="16.375" bestFit="1" customWidth="1"/>
    <col min="10" max="10" width="7.125" bestFit="1" customWidth="1"/>
    <col min="11" max="11" width="5.5" bestFit="1" customWidth="1"/>
    <col min="12" max="12" width="14.625" bestFit="1" customWidth="1"/>
    <col min="13" max="13" width="17.5" bestFit="1" customWidth="1"/>
    <col min="14" max="14" width="16.375" customWidth="1"/>
    <col min="15" max="18" width="6.25" style="1" bestFit="1" customWidth="1"/>
    <col min="19" max="21" width="9" style="1"/>
    <col min="22" max="22" width="26.375" customWidth="1"/>
    <col min="23" max="23" width="13.25" bestFit="1" customWidth="1"/>
    <col min="24" max="24" width="15.375" bestFit="1" customWidth="1"/>
    <col min="25" max="25" width="14.125" bestFit="1" customWidth="1"/>
    <col min="26" max="26" width="5.625" bestFit="1" customWidth="1"/>
    <col min="27" max="27" width="13.375" bestFit="1" customWidth="1"/>
    <col min="28" max="28" width="14.375" bestFit="1" customWidth="1"/>
    <col min="29" max="29" width="16.375" bestFit="1" customWidth="1"/>
    <col min="30" max="30" width="11.625" bestFit="1" customWidth="1"/>
    <col min="31" max="31" width="16.125" bestFit="1" customWidth="1"/>
    <col min="32" max="32" width="13.375" bestFit="1" customWidth="1"/>
    <col min="33" max="33" width="14.375" bestFit="1" customWidth="1"/>
    <col min="34" max="34" width="16.375" bestFit="1" customWidth="1"/>
    <col min="35" max="38" width="6.625" bestFit="1" customWidth="1"/>
    <col min="39" max="39" width="11.625" bestFit="1" customWidth="1"/>
    <col min="40" max="40" width="10.625" bestFit="1" customWidth="1"/>
    <col min="42" max="42" width="37" customWidth="1"/>
    <col min="43" max="43" width="16.25" bestFit="1" customWidth="1"/>
  </cols>
  <sheetData>
    <row r="3" spans="1:43" ht="20.25">
      <c r="A3" s="12" t="s">
        <v>240</v>
      </c>
    </row>
    <row r="5" spans="1:43" s="2" customFormat="1">
      <c r="B5" s="217" t="s">
        <v>241</v>
      </c>
      <c r="C5" s="367" t="s">
        <v>242</v>
      </c>
      <c r="D5" s="367"/>
      <c r="E5" s="367"/>
      <c r="F5" s="367"/>
      <c r="G5" s="367"/>
      <c r="H5" s="367"/>
      <c r="I5" s="367"/>
      <c r="J5" s="367"/>
      <c r="K5" s="367"/>
      <c r="L5" s="367"/>
      <c r="M5" s="367"/>
      <c r="N5" s="367"/>
      <c r="O5" s="367"/>
      <c r="P5" s="367"/>
      <c r="Q5" s="367"/>
      <c r="R5" s="367"/>
      <c r="S5" s="367"/>
      <c r="T5" s="367"/>
      <c r="U5" s="367"/>
      <c r="V5" s="367"/>
      <c r="W5" s="367"/>
      <c r="X5" s="362" t="s">
        <v>264</v>
      </c>
      <c r="Y5" s="362"/>
      <c r="Z5" s="362"/>
      <c r="AA5" s="362"/>
      <c r="AB5" s="362"/>
      <c r="AC5" s="362"/>
      <c r="AD5" s="362"/>
      <c r="AE5" s="362"/>
      <c r="AF5" s="362"/>
      <c r="AG5" s="362"/>
      <c r="AH5" s="362"/>
      <c r="AI5" s="362"/>
      <c r="AJ5" s="362"/>
      <c r="AK5" s="362"/>
      <c r="AL5" s="362"/>
      <c r="AM5" s="362"/>
      <c r="AN5" s="362"/>
      <c r="AO5" s="362"/>
      <c r="AP5" s="362"/>
      <c r="AQ5" s="362"/>
    </row>
    <row r="6" spans="1:43" s="13" customFormat="1" ht="16.5" customHeight="1">
      <c r="B6" s="217"/>
      <c r="C6" s="367" t="s">
        <v>243</v>
      </c>
      <c r="D6" s="368" t="s">
        <v>248</v>
      </c>
      <c r="E6" s="367" t="s">
        <v>244</v>
      </c>
      <c r="F6" s="367"/>
      <c r="G6" s="367"/>
      <c r="H6" s="367"/>
      <c r="I6" s="367"/>
      <c r="J6" s="367"/>
      <c r="K6" s="367"/>
      <c r="L6" s="367"/>
      <c r="M6" s="367"/>
      <c r="N6" s="367"/>
      <c r="O6" s="367" t="s">
        <v>258</v>
      </c>
      <c r="P6" s="367"/>
      <c r="Q6" s="367"/>
      <c r="R6" s="367"/>
      <c r="S6" s="367" t="s">
        <v>254</v>
      </c>
      <c r="T6" s="367"/>
      <c r="U6" s="367"/>
      <c r="V6" s="367"/>
      <c r="W6" s="367"/>
      <c r="X6" s="366" t="s">
        <v>265</v>
      </c>
      <c r="Y6" s="362" t="s">
        <v>271</v>
      </c>
      <c r="Z6" s="362"/>
      <c r="AA6" s="362"/>
      <c r="AB6" s="362"/>
      <c r="AC6" s="362"/>
      <c r="AD6" s="362"/>
      <c r="AE6" s="362"/>
      <c r="AF6" s="362"/>
      <c r="AG6" s="362"/>
      <c r="AH6" s="362"/>
      <c r="AI6" s="362" t="s">
        <v>593</v>
      </c>
      <c r="AJ6" s="362"/>
      <c r="AK6" s="362"/>
      <c r="AL6" s="362"/>
      <c r="AM6" s="362" t="s">
        <v>277</v>
      </c>
      <c r="AN6" s="362"/>
      <c r="AO6" s="362"/>
      <c r="AP6" s="362"/>
      <c r="AQ6" s="362"/>
    </row>
    <row r="7" spans="1:43" s="13" customFormat="1">
      <c r="B7" s="217"/>
      <c r="C7" s="367"/>
      <c r="D7" s="367"/>
      <c r="E7" s="367" t="s">
        <v>245</v>
      </c>
      <c r="F7" s="367"/>
      <c r="G7" s="367"/>
      <c r="H7" s="367"/>
      <c r="I7" s="367"/>
      <c r="J7" s="367" t="s">
        <v>250</v>
      </c>
      <c r="K7" s="367"/>
      <c r="L7" s="367"/>
      <c r="M7" s="367"/>
      <c r="N7" s="367"/>
      <c r="O7" s="367" t="s">
        <v>259</v>
      </c>
      <c r="P7" s="367"/>
      <c r="Q7" s="367" t="s">
        <v>260</v>
      </c>
      <c r="R7" s="367"/>
      <c r="S7" s="367" t="s">
        <v>255</v>
      </c>
      <c r="T7" s="367" t="s">
        <v>256</v>
      </c>
      <c r="U7" s="367" t="s">
        <v>257</v>
      </c>
      <c r="V7" s="367" t="s">
        <v>261</v>
      </c>
      <c r="W7" s="367"/>
      <c r="X7" s="362"/>
      <c r="Y7" s="362" t="s">
        <v>270</v>
      </c>
      <c r="Z7" s="362"/>
      <c r="AA7" s="362"/>
      <c r="AB7" s="362"/>
      <c r="AC7" s="362"/>
      <c r="AD7" s="362" t="s">
        <v>272</v>
      </c>
      <c r="AE7" s="362"/>
      <c r="AF7" s="362"/>
      <c r="AG7" s="362"/>
      <c r="AH7" s="362"/>
      <c r="AI7" s="362" t="s">
        <v>594</v>
      </c>
      <c r="AJ7" s="362"/>
      <c r="AK7" s="362" t="s">
        <v>595</v>
      </c>
      <c r="AL7" s="362"/>
      <c r="AM7" s="362" t="s">
        <v>278</v>
      </c>
      <c r="AN7" s="362" t="s">
        <v>279</v>
      </c>
      <c r="AO7" s="362" t="s">
        <v>257</v>
      </c>
      <c r="AP7" s="362" t="s">
        <v>280</v>
      </c>
      <c r="AQ7" s="362"/>
    </row>
    <row r="8" spans="1:43" s="13" customFormat="1">
      <c r="B8" s="217"/>
      <c r="C8" s="367"/>
      <c r="D8" s="367"/>
      <c r="E8" s="14" t="s">
        <v>253</v>
      </c>
      <c r="F8" s="14" t="s">
        <v>251</v>
      </c>
      <c r="G8" s="14" t="s">
        <v>246</v>
      </c>
      <c r="H8" s="14" t="s">
        <v>247</v>
      </c>
      <c r="I8" s="14" t="s">
        <v>249</v>
      </c>
      <c r="J8" s="14" t="s">
        <v>252</v>
      </c>
      <c r="K8" s="14" t="s">
        <v>8</v>
      </c>
      <c r="L8" s="14" t="s">
        <v>246</v>
      </c>
      <c r="M8" s="14" t="s">
        <v>247</v>
      </c>
      <c r="N8" s="14" t="s">
        <v>249</v>
      </c>
      <c r="O8" s="14">
        <v>2020</v>
      </c>
      <c r="P8" s="14">
        <v>2021</v>
      </c>
      <c r="Q8" s="14">
        <v>2020</v>
      </c>
      <c r="R8" s="14">
        <v>2021</v>
      </c>
      <c r="S8" s="367"/>
      <c r="T8" s="367"/>
      <c r="U8" s="367"/>
      <c r="V8" s="14" t="s">
        <v>262</v>
      </c>
      <c r="W8" s="14" t="s">
        <v>263</v>
      </c>
      <c r="X8" s="362"/>
      <c r="Y8" s="15" t="s">
        <v>266</v>
      </c>
      <c r="Z8" s="15" t="s">
        <v>273</v>
      </c>
      <c r="AA8" s="15" t="s">
        <v>274</v>
      </c>
      <c r="AB8" s="15" t="s">
        <v>275</v>
      </c>
      <c r="AC8" s="15" t="s">
        <v>276</v>
      </c>
      <c r="AD8" s="15" t="s">
        <v>266</v>
      </c>
      <c r="AE8" s="15" t="s">
        <v>273</v>
      </c>
      <c r="AF8" s="15" t="s">
        <v>274</v>
      </c>
      <c r="AG8" s="15" t="s">
        <v>275</v>
      </c>
      <c r="AH8" s="15" t="s">
        <v>276</v>
      </c>
      <c r="AI8" s="15">
        <v>2020</v>
      </c>
      <c r="AJ8" s="15">
        <v>2021</v>
      </c>
      <c r="AK8" s="15">
        <v>2020</v>
      </c>
      <c r="AL8" s="15">
        <v>2021</v>
      </c>
      <c r="AM8" s="362"/>
      <c r="AN8" s="362"/>
      <c r="AO8" s="362"/>
      <c r="AP8" s="15" t="s">
        <v>282</v>
      </c>
      <c r="AQ8" s="15" t="s">
        <v>281</v>
      </c>
    </row>
    <row r="9" spans="1:43">
      <c r="B9" s="7">
        <v>1</v>
      </c>
      <c r="C9" s="30">
        <f>+'1. (국문)신청서'!$N$12:$N$12</f>
        <v>0</v>
      </c>
      <c r="D9" s="30" t="str">
        <f>+'1. (국문)신청서'!$N$13</f>
        <v>111-11-11111</v>
      </c>
      <c r="E9" s="30">
        <f>+'1. (국문)신청서'!$K$27</f>
        <v>0</v>
      </c>
      <c r="F9" s="30">
        <f>+'1. (국문)신청서'!$K$28</f>
        <v>0</v>
      </c>
      <c r="G9" s="30" t="str">
        <f>+'1. (국문)신청서'!$K$29</f>
        <v>11-111-1111</v>
      </c>
      <c r="H9" s="30" t="str">
        <f>+'1. (국문)신청서'!$K$30</f>
        <v>111-1111-1111</v>
      </c>
      <c r="I9" s="30">
        <f>+'1. (국문)신청서'!$K$31</f>
        <v>0</v>
      </c>
      <c r="J9" s="30">
        <f>+'1. (국문)신청서'!$AD$27</f>
        <v>0</v>
      </c>
      <c r="K9" s="30">
        <f>+'1. (국문)신청서'!$AD$28</f>
        <v>0</v>
      </c>
      <c r="L9" s="30" t="str">
        <f>+'1. (국문)신청서'!$AD$29</f>
        <v>11-111-1111</v>
      </c>
      <c r="M9" s="30" t="str">
        <f>+'1. (국문)신청서'!$AD$30</f>
        <v>111-1111-1111</v>
      </c>
      <c r="N9" s="30">
        <f>+'1. (국문)신청서'!$AD$31</f>
        <v>0</v>
      </c>
      <c r="O9" s="31">
        <f>+'1. (국문)신청서'!$I$45</f>
        <v>14</v>
      </c>
      <c r="P9" s="31">
        <f>+'1. (국문)신청서'!$O$45</f>
        <v>6</v>
      </c>
      <c r="Q9" s="31">
        <f>+'1. (국문)신청서'!$I$47</f>
        <v>3.7</v>
      </c>
      <c r="R9" s="31">
        <f>+'1. (국문)신청서'!$O$47</f>
        <v>1.3</v>
      </c>
      <c r="S9" s="31" t="str">
        <f>'1. (국문)신청서'!$G$87</f>
        <v>화력2</v>
      </c>
      <c r="T9" s="31" t="str">
        <f>+'1. (국문)신청서'!$C$86</f>
        <v>제품번호</v>
      </c>
      <c r="U9" s="31" t="str">
        <f>+'1. (국문)신청서'!$M$86</f>
        <v>9013100000</v>
      </c>
      <c r="V9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9" s="30" t="str">
        <f>+'1. (국문)신청서'!$AJ$86</f>
        <v>완제품</v>
      </c>
      <c r="X9" s="16">
        <f>+'1. (영문)신청서'!$N$12</f>
        <v>0</v>
      </c>
      <c r="Y9" s="7">
        <f>+'1. (영문)신청서'!$K$27</f>
        <v>0</v>
      </c>
      <c r="Z9" s="7">
        <f>+'1. (영문)신청서'!$K$28</f>
        <v>0</v>
      </c>
      <c r="AA9" s="7" t="str">
        <f>+'1. (영문)신청서'!$K$29</f>
        <v>11-111-1111</v>
      </c>
      <c r="AB9" s="7" t="str">
        <f>+'1. (영문)신청서'!$K$30</f>
        <v>111-1111-1111</v>
      </c>
      <c r="AC9" s="7">
        <f>+'1. (영문)신청서'!$K$31</f>
        <v>0</v>
      </c>
      <c r="AD9" s="16">
        <f>+'1. (영문)신청서'!$AD$27</f>
        <v>0</v>
      </c>
      <c r="AE9" s="16">
        <f>+'1. (영문)신청서'!$AD$28</f>
        <v>0</v>
      </c>
      <c r="AF9" s="16" t="str">
        <f>+'1. (영문)신청서'!$AD$29</f>
        <v>11-111-1111</v>
      </c>
      <c r="AG9" s="16" t="str">
        <f>+'1. (영문)신청서'!$AD$30</f>
        <v>111-1111-1111</v>
      </c>
      <c r="AH9" s="16">
        <f>+'1. (영문)신청서'!$AD$31</f>
        <v>0</v>
      </c>
      <c r="AI9" s="7">
        <f>+'1. (영문)신청서'!$I$45</f>
        <v>20</v>
      </c>
      <c r="AJ9" s="17">
        <f>+'1. (영문)신청서'!$O$45</f>
        <v>12</v>
      </c>
      <c r="AK9" s="17">
        <f>+'1. (영문)신청서'!$I$47</f>
        <v>10</v>
      </c>
      <c r="AL9" s="7">
        <f>+'1. (영문)신청서'!$O$47</f>
        <v>14</v>
      </c>
      <c r="AM9" s="7" t="str">
        <f>+'1. (영문)신청서'!$G$79</f>
        <v>Firepowers2</v>
      </c>
      <c r="AN9" s="7" t="str">
        <f>+'1. (영문)신청서'!$C$78</f>
        <v>Product Number</v>
      </c>
      <c r="AO9" s="7" t="str">
        <f>+'1. (영문)신청서'!$M$78</f>
        <v>9013100000</v>
      </c>
      <c r="AP9" s="16" t="str">
        <f>+'1. (영문)신청서'!$Q$78</f>
        <v>*Target distance information provided through Laser Range Finder(LRF),
* High Resolution Thermal Image Sensor (640 x 480)
* Wide Display Screen 
  (100 x 56mm) 
* Integrated trajectory compensator system : 
* Designed Weapons : HMG NATO 12.7mm (M2HB,K6)</v>
      </c>
      <c r="AQ9" s="16" t="str">
        <f>+'1. (영문)신청서'!AJ78</f>
        <v>Complete goods</v>
      </c>
    </row>
    <row r="10" spans="1:43">
      <c r="B10" s="7">
        <v>2</v>
      </c>
      <c r="C10" s="30">
        <f>+'1. (국문)신청서'!$N$12:$N$12</f>
        <v>0</v>
      </c>
      <c r="D10" s="30" t="str">
        <f>+'1. (국문)신청서'!$N$13</f>
        <v>111-11-11111</v>
      </c>
      <c r="E10" s="30">
        <f>+'1. (국문)신청서'!$K$27</f>
        <v>0</v>
      </c>
      <c r="F10" s="30">
        <f>+'1. (국문)신청서'!$K$28</f>
        <v>0</v>
      </c>
      <c r="G10" s="30" t="str">
        <f>+'1. (국문)신청서'!$K$29</f>
        <v>11-111-1111</v>
      </c>
      <c r="H10" s="30" t="str">
        <f>+'1. (국문)신청서'!$K$30</f>
        <v>111-1111-1111</v>
      </c>
      <c r="I10" s="30">
        <f>+'1. (국문)신청서'!$K$31</f>
        <v>0</v>
      </c>
      <c r="J10" s="30">
        <f>+'1. (국문)신청서'!$AD$27</f>
        <v>0</v>
      </c>
      <c r="K10" s="30">
        <f>+'1. (국문)신청서'!$AD$28</f>
        <v>0</v>
      </c>
      <c r="L10" s="30" t="str">
        <f>+'1. (국문)신청서'!$AD$29</f>
        <v>11-111-1111</v>
      </c>
      <c r="M10" s="30" t="str">
        <f>+'1. (국문)신청서'!$AD$30</f>
        <v>111-1111-1111</v>
      </c>
      <c r="N10" s="30">
        <f>+'1. (국문)신청서'!$AD$31</f>
        <v>0</v>
      </c>
      <c r="O10" s="31">
        <f>+'1. (국문)신청서'!$I$45</f>
        <v>14</v>
      </c>
      <c r="P10" s="31">
        <f>+'1. (국문)신청서'!$O$45</f>
        <v>6</v>
      </c>
      <c r="Q10" s="31">
        <f>+'1. (국문)신청서'!$I$47</f>
        <v>3.7</v>
      </c>
      <c r="R10" s="31">
        <f>+'1. (국문)신청서'!$O$47</f>
        <v>1.3</v>
      </c>
      <c r="S10" s="31" t="str">
        <f>'1. (국문)신청서'!$G$87</f>
        <v>화력2</v>
      </c>
      <c r="T10" s="31" t="str">
        <f>+'1. (국문)신청서'!$C$86</f>
        <v>제품번호</v>
      </c>
      <c r="U10" s="31" t="str">
        <f>+'1. (국문)신청서'!$M$86</f>
        <v>9013100000</v>
      </c>
      <c r="V10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0" s="30">
        <f>+'1. (국문)신청서'!$AJ$87</f>
        <v>0</v>
      </c>
      <c r="X10" s="16">
        <f>+'1. (영문)신청서'!$N$12</f>
        <v>0</v>
      </c>
      <c r="Y10" s="7">
        <f>+'1. (영문)신청서'!$K$27</f>
        <v>0</v>
      </c>
      <c r="Z10" s="7">
        <f>+'1. (영문)신청서'!$K$28</f>
        <v>0</v>
      </c>
      <c r="AA10" s="7" t="str">
        <f>+'1. (영문)신청서'!$K$29</f>
        <v>11-111-1111</v>
      </c>
      <c r="AB10" s="7" t="str">
        <f>+'1. (영문)신청서'!$K$30</f>
        <v>111-1111-1111</v>
      </c>
      <c r="AC10" s="7">
        <f>+'1. (영문)신청서'!$K$31</f>
        <v>0</v>
      </c>
      <c r="AD10" s="16">
        <f>+'1. (영문)신청서'!$AD$27</f>
        <v>0</v>
      </c>
      <c r="AE10" s="16">
        <f>+'1. (영문)신청서'!$AD$28</f>
        <v>0</v>
      </c>
      <c r="AF10" s="16" t="str">
        <f>+'1. (영문)신청서'!$AD$29</f>
        <v>11-111-1111</v>
      </c>
      <c r="AG10" s="16" t="str">
        <f>+'1. (영문)신청서'!$AD$30</f>
        <v>111-1111-1111</v>
      </c>
      <c r="AH10" s="16">
        <f>+'1. (영문)신청서'!$AD$31</f>
        <v>0</v>
      </c>
      <c r="AI10" s="17">
        <f>+'1. (영문)신청서'!$I$45</f>
        <v>20</v>
      </c>
      <c r="AJ10" s="17">
        <f>+'1. (영문)신청서'!$O$45</f>
        <v>12</v>
      </c>
      <c r="AK10" s="17">
        <f>+'1. (영문)신청서'!$I$47</f>
        <v>10</v>
      </c>
      <c r="AL10" s="17">
        <f>+'1. (영문)신청서'!$O$47</f>
        <v>14</v>
      </c>
      <c r="AM10" s="17" t="str">
        <f>+'1. (영문)신청서'!$G$79</f>
        <v>Firepowers2</v>
      </c>
      <c r="AN10" s="7" t="str">
        <f>+'1. (영문)신청서'!$C$78</f>
        <v>Product Number</v>
      </c>
      <c r="AO10" s="17" t="str">
        <f>+'1. (영문)신청서'!$M$78</f>
        <v>9013100000</v>
      </c>
      <c r="AP10" s="16" t="str">
        <f>+'1. (영문)신청서'!$Q$78</f>
        <v>*Target distance information provided through Laser Range Finder(LRF),
* High Resolution Thermal Image Sensor (640 x 480)
* Wide Display Screen 
  (100 x 56mm) 
* Integrated trajectory compensator system : 
* Designed Weapons : HMG NATO 12.7mm (M2HB,K6)</v>
      </c>
      <c r="AQ10" s="16">
        <f>+'1. (영문)신청서'!AJ79</f>
        <v>0</v>
      </c>
    </row>
    <row r="11" spans="1:43">
      <c r="B11" s="7">
        <v>3</v>
      </c>
      <c r="C11" s="30">
        <f>+'1. (국문)신청서'!$N$12:$N$12</f>
        <v>0</v>
      </c>
      <c r="D11" s="30" t="str">
        <f>+'1. (국문)신청서'!$N$13</f>
        <v>111-11-11111</v>
      </c>
      <c r="E11" s="30">
        <f>+'1. (국문)신청서'!$K$27</f>
        <v>0</v>
      </c>
      <c r="F11" s="30">
        <f>+'1. (국문)신청서'!$K$28</f>
        <v>0</v>
      </c>
      <c r="G11" s="30" t="str">
        <f>+'1. (국문)신청서'!$K$29</f>
        <v>11-111-1111</v>
      </c>
      <c r="H11" s="30" t="str">
        <f>+'1. (국문)신청서'!$K$30</f>
        <v>111-1111-1111</v>
      </c>
      <c r="I11" s="30">
        <f>+'1. (국문)신청서'!$K$31</f>
        <v>0</v>
      </c>
      <c r="J11" s="30">
        <f>+'1. (국문)신청서'!$AD$27</f>
        <v>0</v>
      </c>
      <c r="K11" s="30">
        <f>+'1. (국문)신청서'!$AD$28</f>
        <v>0</v>
      </c>
      <c r="L11" s="30" t="str">
        <f>+'1. (국문)신청서'!$AD$29</f>
        <v>11-111-1111</v>
      </c>
      <c r="M11" s="30" t="str">
        <f>+'1. (국문)신청서'!$AD$30</f>
        <v>111-1111-1111</v>
      </c>
      <c r="N11" s="30">
        <f>+'1. (국문)신청서'!$AD$31</f>
        <v>0</v>
      </c>
      <c r="O11" s="31">
        <f>+'1. (국문)신청서'!$I$45</f>
        <v>14</v>
      </c>
      <c r="P11" s="31">
        <f>+'1. (국문)신청서'!$O$45</f>
        <v>6</v>
      </c>
      <c r="Q11" s="31">
        <f>+'1. (국문)신청서'!$I$47</f>
        <v>3.7</v>
      </c>
      <c r="R11" s="31">
        <f>+'1. (국문)신청서'!$O$47</f>
        <v>1.3</v>
      </c>
      <c r="S11" s="31" t="str">
        <f>'1. (국문)신청서'!$G$87</f>
        <v>화력2</v>
      </c>
      <c r="T11" s="31" t="str">
        <f>+'1. (국문)신청서'!$C$86</f>
        <v>제품번호</v>
      </c>
      <c r="U11" s="31" t="str">
        <f>+'1. (국문)신청서'!$M$86</f>
        <v>9013100000</v>
      </c>
      <c r="V11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1" s="30">
        <f>+'1. (국문)신청서'!$AJ$88</f>
        <v>0</v>
      </c>
      <c r="X11" s="16">
        <f>+'1. (영문)신청서'!$N$12</f>
        <v>0</v>
      </c>
      <c r="Y11" s="7">
        <f>+'1. (영문)신청서'!$K$27</f>
        <v>0</v>
      </c>
      <c r="Z11" s="7">
        <f>+'1. (영문)신청서'!$K$28</f>
        <v>0</v>
      </c>
      <c r="AA11" s="7" t="str">
        <f>+'1. (영문)신청서'!$K$29</f>
        <v>11-111-1111</v>
      </c>
      <c r="AB11" s="7" t="str">
        <f>+'1. (영문)신청서'!$K$30</f>
        <v>111-1111-1111</v>
      </c>
      <c r="AC11" s="7">
        <f>+'1. (영문)신청서'!$K$31</f>
        <v>0</v>
      </c>
      <c r="AD11" s="16">
        <f>+'1. (영문)신청서'!$AD$27</f>
        <v>0</v>
      </c>
      <c r="AE11" s="16">
        <f>+'1. (영문)신청서'!$AD$28</f>
        <v>0</v>
      </c>
      <c r="AF11" s="16" t="str">
        <f>+'1. (영문)신청서'!$AD$29</f>
        <v>11-111-1111</v>
      </c>
      <c r="AG11" s="16" t="str">
        <f>+'1. (영문)신청서'!$AD$30</f>
        <v>111-1111-1111</v>
      </c>
      <c r="AH11" s="16">
        <f>+'1. (영문)신청서'!$AD$31</f>
        <v>0</v>
      </c>
      <c r="AI11" s="17">
        <f>+'1. (영문)신청서'!$I$45</f>
        <v>20</v>
      </c>
      <c r="AJ11" s="17">
        <f>+'1. (영문)신청서'!$O$45</f>
        <v>12</v>
      </c>
      <c r="AK11" s="17">
        <f>+'1. (영문)신청서'!$I$47</f>
        <v>10</v>
      </c>
      <c r="AL11" s="17">
        <f>+'1. (영문)신청서'!$O$47</f>
        <v>14</v>
      </c>
      <c r="AM11" s="17" t="str">
        <f>+'1. (영문)신청서'!$G$79</f>
        <v>Firepowers2</v>
      </c>
      <c r="AN11" s="17" t="str">
        <f>+'1. (영문)신청서'!$C$78</f>
        <v>Product Number</v>
      </c>
      <c r="AO11" s="17" t="str">
        <f>+'1. (영문)신청서'!$M$78</f>
        <v>9013100000</v>
      </c>
      <c r="AP11" s="16" t="str">
        <f>+'1. (영문)신청서'!$Q$78</f>
        <v>*Target distance information provided through Laser Range Finder(LRF),
* High Resolution Thermal Image Sensor (640 x 480)
* Wide Display Screen 
  (100 x 56mm) 
* Integrated trajectory compensator system : 
* Designed Weapons : HMG NATO 12.7mm (M2HB,K6)</v>
      </c>
      <c r="AQ11" s="16">
        <f>+'1. (영문)신청서'!AJ80</f>
        <v>0</v>
      </c>
    </row>
    <row r="12" spans="1:43">
      <c r="B12" s="7">
        <v>4</v>
      </c>
      <c r="C12" s="30">
        <f>+'1. (국문)신청서'!$N$12:$N$12</f>
        <v>0</v>
      </c>
      <c r="D12" s="30" t="str">
        <f>+'1. (국문)신청서'!$N$13</f>
        <v>111-11-11111</v>
      </c>
      <c r="E12" s="30">
        <f>+'1. (국문)신청서'!$K$27</f>
        <v>0</v>
      </c>
      <c r="F12" s="30">
        <f>+'1. (국문)신청서'!$K$28</f>
        <v>0</v>
      </c>
      <c r="G12" s="30" t="str">
        <f>+'1. (국문)신청서'!$K$29</f>
        <v>11-111-1111</v>
      </c>
      <c r="H12" s="30" t="str">
        <f>+'1. (국문)신청서'!$K$30</f>
        <v>111-1111-1111</v>
      </c>
      <c r="I12" s="30">
        <f>+'1. (국문)신청서'!$K$31</f>
        <v>0</v>
      </c>
      <c r="J12" s="30">
        <f>+'1. (국문)신청서'!$AD$27</f>
        <v>0</v>
      </c>
      <c r="K12" s="30">
        <f>+'1. (국문)신청서'!$AD$28</f>
        <v>0</v>
      </c>
      <c r="L12" s="30" t="str">
        <f>+'1. (국문)신청서'!$AD$29</f>
        <v>11-111-1111</v>
      </c>
      <c r="M12" s="30" t="str">
        <f>+'1. (국문)신청서'!$AD$30</f>
        <v>111-1111-1111</v>
      </c>
      <c r="N12" s="30">
        <f>+'1. (국문)신청서'!$AD$31</f>
        <v>0</v>
      </c>
      <c r="O12" s="31">
        <f>+'1. (국문)신청서'!$I$45</f>
        <v>14</v>
      </c>
      <c r="P12" s="31">
        <f>+'1. (국문)신청서'!$O$45</f>
        <v>6</v>
      </c>
      <c r="Q12" s="31">
        <f>+'1. (국문)신청서'!$I$47</f>
        <v>3.7</v>
      </c>
      <c r="R12" s="31">
        <f>+'1. (국문)신청서'!$O$47</f>
        <v>1.3</v>
      </c>
      <c r="S12" s="31" t="str">
        <f>'1. (국문)신청서'!$G$87</f>
        <v>화력2</v>
      </c>
      <c r="T12" s="31" t="str">
        <f>+'1. (국문)신청서'!$C$86</f>
        <v>제품번호</v>
      </c>
      <c r="U12" s="31" t="str">
        <f>+'1. (국문)신청서'!$M$86</f>
        <v>9013100000</v>
      </c>
      <c r="V12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2" s="30">
        <f>+'1. (국문)신청서'!$AJ$89</f>
        <v>0</v>
      </c>
      <c r="X12" s="16">
        <f>+'1. (영문)신청서'!$N$12</f>
        <v>0</v>
      </c>
      <c r="Y12" s="7">
        <f>+'1. (영문)신청서'!$K$27</f>
        <v>0</v>
      </c>
      <c r="Z12" s="7">
        <f>+'1. (영문)신청서'!$K$28</f>
        <v>0</v>
      </c>
      <c r="AA12" s="7" t="str">
        <f>+'1. (영문)신청서'!$K$29</f>
        <v>11-111-1111</v>
      </c>
      <c r="AB12" s="7" t="str">
        <f>+'1. (영문)신청서'!$K$30</f>
        <v>111-1111-1111</v>
      </c>
      <c r="AC12" s="7">
        <f>+'1. (영문)신청서'!$K$31</f>
        <v>0</v>
      </c>
      <c r="AD12" s="16">
        <f>+'1. (영문)신청서'!$AD$27</f>
        <v>0</v>
      </c>
      <c r="AE12" s="16">
        <f>+'1. (영문)신청서'!$AD$28</f>
        <v>0</v>
      </c>
      <c r="AF12" s="16" t="str">
        <f>+'1. (영문)신청서'!$AD$29</f>
        <v>11-111-1111</v>
      </c>
      <c r="AG12" s="16" t="str">
        <f>+'1. (영문)신청서'!$AD$30</f>
        <v>111-1111-1111</v>
      </c>
      <c r="AH12" s="16">
        <f>+'1. (영문)신청서'!$AD$31</f>
        <v>0</v>
      </c>
      <c r="AI12" s="17">
        <f>+'1. (영문)신청서'!$I$45</f>
        <v>20</v>
      </c>
      <c r="AJ12" s="17">
        <f>+'1. (영문)신청서'!$O$45</f>
        <v>12</v>
      </c>
      <c r="AK12" s="17">
        <f>+'1. (영문)신청서'!$I$47</f>
        <v>10</v>
      </c>
      <c r="AL12" s="17">
        <f>+'1. (영문)신청서'!$O$47</f>
        <v>14</v>
      </c>
      <c r="AM12" s="17" t="str">
        <f>+'1. (영문)신청서'!$G$79</f>
        <v>Firepowers2</v>
      </c>
      <c r="AN12" s="17" t="str">
        <f>+'1. (영문)신청서'!$C$78</f>
        <v>Product Number</v>
      </c>
      <c r="AO12" s="17" t="str">
        <f>+'1. (영문)신청서'!$M$78</f>
        <v>9013100000</v>
      </c>
      <c r="AP12" s="16" t="str">
        <f>+'1. (영문)신청서'!$Q$78</f>
        <v>*Target distance information provided through Laser Range Finder(LRF),
* High Resolution Thermal Image Sensor (640 x 480)
* Wide Display Screen 
  (100 x 56mm) 
* Integrated trajectory compensator system : 
* Designed Weapons : HMG NATO 12.7mm (M2HB,K6)</v>
      </c>
      <c r="AQ12" s="16">
        <f>+'1. (영문)신청서'!AJ81</f>
        <v>0</v>
      </c>
    </row>
    <row r="13" spans="1:43">
      <c r="B13" s="7">
        <v>5</v>
      </c>
      <c r="C13" s="30">
        <f>+'1. (국문)신청서'!$N$12:$N$12</f>
        <v>0</v>
      </c>
      <c r="D13" s="30" t="str">
        <f>+'1. (국문)신청서'!$N$13</f>
        <v>111-11-11111</v>
      </c>
      <c r="E13" s="30">
        <f>+'1. (국문)신청서'!$K$27</f>
        <v>0</v>
      </c>
      <c r="F13" s="30">
        <f>+'1. (국문)신청서'!$K$28</f>
        <v>0</v>
      </c>
      <c r="G13" s="30" t="str">
        <f>+'1. (국문)신청서'!$K$29</f>
        <v>11-111-1111</v>
      </c>
      <c r="H13" s="30" t="str">
        <f>+'1. (국문)신청서'!$K$30</f>
        <v>111-1111-1111</v>
      </c>
      <c r="I13" s="30">
        <f>+'1. (국문)신청서'!$K$31</f>
        <v>0</v>
      </c>
      <c r="J13" s="30">
        <f>+'1. (국문)신청서'!$AD$27</f>
        <v>0</v>
      </c>
      <c r="K13" s="30">
        <f>+'1. (국문)신청서'!$AD$28</f>
        <v>0</v>
      </c>
      <c r="L13" s="30" t="str">
        <f>+'1. (국문)신청서'!$AD$29</f>
        <v>11-111-1111</v>
      </c>
      <c r="M13" s="30" t="str">
        <f>+'1. (국문)신청서'!$AD$30</f>
        <v>111-1111-1111</v>
      </c>
      <c r="N13" s="30">
        <f>+'1. (국문)신청서'!$AD$31</f>
        <v>0</v>
      </c>
      <c r="O13" s="31">
        <f>+'1. (국문)신청서'!$I$45</f>
        <v>14</v>
      </c>
      <c r="P13" s="31">
        <f>+'1. (국문)신청서'!$O$45</f>
        <v>6</v>
      </c>
      <c r="Q13" s="31">
        <f>+'1. (국문)신청서'!$I$47</f>
        <v>3.7</v>
      </c>
      <c r="R13" s="31">
        <f>+'1. (국문)신청서'!$O$47</f>
        <v>1.3</v>
      </c>
      <c r="S13" s="31" t="str">
        <f>'1. (국문)신청서'!$G$87</f>
        <v>화력2</v>
      </c>
      <c r="T13" s="31" t="str">
        <f>+'1. (국문)신청서'!$C$86</f>
        <v>제품번호</v>
      </c>
      <c r="U13" s="31" t="str">
        <f>+'1. (국문)신청서'!$M$86</f>
        <v>9013100000</v>
      </c>
      <c r="V13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3" s="30">
        <f>+'1. (국문)신청서'!$AJ$90</f>
        <v>0</v>
      </c>
      <c r="X13" s="16">
        <f>+'1. (영문)신청서'!$N$12</f>
        <v>0</v>
      </c>
      <c r="Y13" s="7">
        <f>+'1. (영문)신청서'!$K$27</f>
        <v>0</v>
      </c>
      <c r="Z13" s="7">
        <f>+'1. (영문)신청서'!$K$28</f>
        <v>0</v>
      </c>
      <c r="AA13" s="7" t="str">
        <f>+'1. (영문)신청서'!$K$29</f>
        <v>11-111-1111</v>
      </c>
      <c r="AB13" s="7" t="str">
        <f>+'1. (영문)신청서'!$K$30</f>
        <v>111-1111-1111</v>
      </c>
      <c r="AC13" s="7">
        <f>+'1. (영문)신청서'!$K$31</f>
        <v>0</v>
      </c>
      <c r="AD13" s="16">
        <f>+'1. (영문)신청서'!$AD$27</f>
        <v>0</v>
      </c>
      <c r="AE13" s="16">
        <f>+'1. (영문)신청서'!$AD$28</f>
        <v>0</v>
      </c>
      <c r="AF13" s="16" t="str">
        <f>+'1. (영문)신청서'!$AD$29</f>
        <v>11-111-1111</v>
      </c>
      <c r="AG13" s="16" t="str">
        <f>+'1. (영문)신청서'!$AD$30</f>
        <v>111-1111-1111</v>
      </c>
      <c r="AH13" s="16">
        <f>+'1. (영문)신청서'!$AD$31</f>
        <v>0</v>
      </c>
      <c r="AI13" s="17">
        <f>+'1. (영문)신청서'!$I$45</f>
        <v>20</v>
      </c>
      <c r="AJ13" s="17">
        <f>+'1. (영문)신청서'!$O$45</f>
        <v>12</v>
      </c>
      <c r="AK13" s="17">
        <f>+'1. (영문)신청서'!$I$47</f>
        <v>10</v>
      </c>
      <c r="AL13" s="17">
        <f>+'1. (영문)신청서'!$O$47</f>
        <v>14</v>
      </c>
      <c r="AM13" s="17" t="str">
        <f>+'1. (영문)신청서'!$G$79</f>
        <v>Firepowers2</v>
      </c>
      <c r="AN13" s="17" t="str">
        <f>+'1. (영문)신청서'!$C$78</f>
        <v>Product Number</v>
      </c>
      <c r="AO13" s="7" t="str">
        <f>+'1. (영문)신청서'!$M$90</f>
        <v>9013809000</v>
      </c>
      <c r="AP13" s="16" t="str">
        <f>+'1. (영문)신청서'!$Q$90</f>
        <v>* Extra Wide Lens 
  (120 x 70mm) 
* Allows operators to track moving target with both eyes open,
* Main Body is made with CNC machined from a solid block of 6061-T6 aircraft aluminum,
   * Integrated the recoil compensator retainer prevents loss of target on high recoil weapons.
* Integrated trajectory compensator system
* Designed Weapons : HMG NATO 12.7mm (M2HB,K6)</v>
      </c>
      <c r="AQ13" s="16" t="str">
        <f>+'1. (영문)신청서'!$AJ$90</f>
        <v>Complete goods</v>
      </c>
    </row>
    <row r="14" spans="1:43">
      <c r="B14" s="7">
        <v>6</v>
      </c>
      <c r="C14" s="30">
        <f>+'1. (국문)신청서'!$N$12:$N$12</f>
        <v>0</v>
      </c>
      <c r="D14" s="30" t="str">
        <f>+'1. (국문)신청서'!$N$13</f>
        <v>111-11-11111</v>
      </c>
      <c r="E14" s="30">
        <f>+'1. (국문)신청서'!$K$27</f>
        <v>0</v>
      </c>
      <c r="F14" s="30">
        <f>+'1. (국문)신청서'!$K$28</f>
        <v>0</v>
      </c>
      <c r="G14" s="30" t="str">
        <f>+'1. (국문)신청서'!$K$29</f>
        <v>11-111-1111</v>
      </c>
      <c r="H14" s="30" t="str">
        <f>+'1. (국문)신청서'!$K$30</f>
        <v>111-1111-1111</v>
      </c>
      <c r="I14" s="30">
        <f>+'1. (국문)신청서'!$K$31</f>
        <v>0</v>
      </c>
      <c r="J14" s="30">
        <f>+'1. (국문)신청서'!$AD$27</f>
        <v>0</v>
      </c>
      <c r="K14" s="30">
        <f>+'1. (국문)신청서'!$AD$28</f>
        <v>0</v>
      </c>
      <c r="L14" s="30" t="str">
        <f>+'1. (국문)신청서'!$AD$29</f>
        <v>11-111-1111</v>
      </c>
      <c r="M14" s="30" t="str">
        <f>+'1. (국문)신청서'!$AD$30</f>
        <v>111-1111-1111</v>
      </c>
      <c r="N14" s="30">
        <f>+'1. (국문)신청서'!$AD$31</f>
        <v>0</v>
      </c>
      <c r="O14" s="31">
        <f>+'1. (국문)신청서'!$I$45</f>
        <v>14</v>
      </c>
      <c r="P14" s="31">
        <f>+'1. (국문)신청서'!$O$45</f>
        <v>6</v>
      </c>
      <c r="Q14" s="31">
        <f>+'1. (국문)신청서'!$I$47</f>
        <v>3.7</v>
      </c>
      <c r="R14" s="31">
        <f>+'1. (국문)신청서'!$O$47</f>
        <v>1.3</v>
      </c>
      <c r="S14" s="31" t="str">
        <f>'1. (국문)신청서'!$G$87</f>
        <v>화력2</v>
      </c>
      <c r="T14" s="31" t="str">
        <f>+'1. (국문)신청서'!$C$86</f>
        <v>제품번호</v>
      </c>
      <c r="U14" s="31" t="str">
        <f>+'1. (국문)신청서'!$M$86</f>
        <v>9013100000</v>
      </c>
      <c r="V14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4" s="30">
        <f>+'1. (국문)신청서'!$AJ$91</f>
        <v>0</v>
      </c>
      <c r="X14" s="16">
        <f>+'1. (영문)신청서'!$N$12</f>
        <v>0</v>
      </c>
      <c r="Y14" s="7">
        <f>+'1. (영문)신청서'!$K$27</f>
        <v>0</v>
      </c>
      <c r="Z14" s="7">
        <f>+'1. (영문)신청서'!$K$28</f>
        <v>0</v>
      </c>
      <c r="AA14" s="7" t="str">
        <f>+'1. (영문)신청서'!$K$29</f>
        <v>11-111-1111</v>
      </c>
      <c r="AB14" s="7" t="str">
        <f>+'1. (영문)신청서'!$K$30</f>
        <v>111-1111-1111</v>
      </c>
      <c r="AC14" s="7">
        <f>+'1. (영문)신청서'!$K$31</f>
        <v>0</v>
      </c>
      <c r="AD14" s="16">
        <f>+'1. (영문)신청서'!$AD$27</f>
        <v>0</v>
      </c>
      <c r="AE14" s="16">
        <f>+'1. (영문)신청서'!$AD$28</f>
        <v>0</v>
      </c>
      <c r="AF14" s="16" t="str">
        <f>+'1. (영문)신청서'!$AD$29</f>
        <v>11-111-1111</v>
      </c>
      <c r="AG14" s="16" t="str">
        <f>+'1. (영문)신청서'!$AD$30</f>
        <v>111-1111-1111</v>
      </c>
      <c r="AH14" s="16">
        <f>+'1. (영문)신청서'!$AD$31</f>
        <v>0</v>
      </c>
      <c r="AI14" s="17">
        <f>+'1. (영문)신청서'!$I$45</f>
        <v>20</v>
      </c>
      <c r="AJ14" s="17">
        <f>+'1. (영문)신청서'!$O$45</f>
        <v>12</v>
      </c>
      <c r="AK14" s="17">
        <f>+'1. (영문)신청서'!$I$47</f>
        <v>10</v>
      </c>
      <c r="AL14" s="17">
        <f>+'1. (영문)신청서'!$O$47</f>
        <v>14</v>
      </c>
      <c r="AM14" s="17" t="str">
        <f>+'1. (영문)신청서'!$G$79</f>
        <v>Firepowers2</v>
      </c>
      <c r="AN14" s="17" t="str">
        <f>+'1. (영문)신청서'!$C$78</f>
        <v>Product Number</v>
      </c>
      <c r="AO14" s="17" t="str">
        <f>+'1. (영문)신청서'!$M$90</f>
        <v>9013809000</v>
      </c>
      <c r="AP14" s="16" t="str">
        <f>+'1. (영문)신청서'!$Q$90</f>
        <v>* Extra Wide Lens 
  (120 x 70mm) 
* Allows operators to track moving target with both eyes open,
* Main Body is made with CNC machined from a solid block of 6061-T6 aircraft aluminum,
   * Integrated the recoil compensator retainer prevents loss of target on high recoil weapons.
* Integrated trajectory compensator system
* Designed Weapons : HMG NATO 12.7mm (M2HB,K6)</v>
      </c>
      <c r="AQ14" s="16" t="str">
        <f>+'1. (영문)신청서'!$AJ$90</f>
        <v>Complete goods</v>
      </c>
    </row>
    <row r="15" spans="1:43">
      <c r="B15" s="7">
        <v>7</v>
      </c>
      <c r="C15" s="30">
        <f>+'1. (국문)신청서'!$N$12:$N$12</f>
        <v>0</v>
      </c>
      <c r="D15" s="30" t="str">
        <f>+'1. (국문)신청서'!$N$13</f>
        <v>111-11-11111</v>
      </c>
      <c r="E15" s="30">
        <f>+'1. (국문)신청서'!$K$27</f>
        <v>0</v>
      </c>
      <c r="F15" s="30">
        <f>+'1. (국문)신청서'!$K$28</f>
        <v>0</v>
      </c>
      <c r="G15" s="30" t="str">
        <f>+'1. (국문)신청서'!$K$29</f>
        <v>11-111-1111</v>
      </c>
      <c r="H15" s="30" t="str">
        <f>+'1. (국문)신청서'!$K$30</f>
        <v>111-1111-1111</v>
      </c>
      <c r="I15" s="30">
        <f>+'1. (국문)신청서'!$K$31</f>
        <v>0</v>
      </c>
      <c r="J15" s="30">
        <f>+'1. (국문)신청서'!$AD$27</f>
        <v>0</v>
      </c>
      <c r="K15" s="30">
        <f>+'1. (국문)신청서'!$AD$28</f>
        <v>0</v>
      </c>
      <c r="L15" s="30" t="str">
        <f>+'1. (국문)신청서'!$AD$29</f>
        <v>11-111-1111</v>
      </c>
      <c r="M15" s="30" t="str">
        <f>+'1. (국문)신청서'!$AD$30</f>
        <v>111-1111-1111</v>
      </c>
      <c r="N15" s="30">
        <f>+'1. (국문)신청서'!$AD$31</f>
        <v>0</v>
      </c>
      <c r="O15" s="31">
        <f>+'1. (국문)신청서'!$I$45</f>
        <v>14</v>
      </c>
      <c r="P15" s="31">
        <f>+'1. (국문)신청서'!$O$45</f>
        <v>6</v>
      </c>
      <c r="Q15" s="31">
        <f>+'1. (국문)신청서'!$I$47</f>
        <v>3.7</v>
      </c>
      <c r="R15" s="31">
        <f>+'1. (국문)신청서'!$O$47</f>
        <v>1.3</v>
      </c>
      <c r="S15" s="31" t="str">
        <f>'1. (국문)신청서'!$G$87</f>
        <v>화력2</v>
      </c>
      <c r="T15" s="31" t="str">
        <f>+'1. (국문)신청서'!$C$86</f>
        <v>제품번호</v>
      </c>
      <c r="U15" s="31" t="str">
        <f>+'1. (국문)신청서'!$M$86</f>
        <v>9013100000</v>
      </c>
      <c r="V15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5" s="30">
        <f>+'1. (국문)신청서'!$AJ$92</f>
        <v>0</v>
      </c>
      <c r="X15" s="16">
        <f>+'1. (영문)신청서'!$N$12</f>
        <v>0</v>
      </c>
      <c r="Y15" s="7">
        <f>+'1. (영문)신청서'!$K$27</f>
        <v>0</v>
      </c>
      <c r="Z15" s="7">
        <f>+'1. (영문)신청서'!$K$28</f>
        <v>0</v>
      </c>
      <c r="AA15" s="7" t="str">
        <f>+'1. (영문)신청서'!$K$29</f>
        <v>11-111-1111</v>
      </c>
      <c r="AB15" s="7" t="str">
        <f>+'1. (영문)신청서'!$K$30</f>
        <v>111-1111-1111</v>
      </c>
      <c r="AC15" s="7">
        <f>+'1. (영문)신청서'!$K$31</f>
        <v>0</v>
      </c>
      <c r="AD15" s="16">
        <f>+'1. (영문)신청서'!$AD$27</f>
        <v>0</v>
      </c>
      <c r="AE15" s="16">
        <f>+'1. (영문)신청서'!$AD$28</f>
        <v>0</v>
      </c>
      <c r="AF15" s="16" t="str">
        <f>+'1. (영문)신청서'!$AD$29</f>
        <v>11-111-1111</v>
      </c>
      <c r="AG15" s="16" t="str">
        <f>+'1. (영문)신청서'!$AD$30</f>
        <v>111-1111-1111</v>
      </c>
      <c r="AH15" s="16">
        <f>+'1. (영문)신청서'!$AD$31</f>
        <v>0</v>
      </c>
      <c r="AI15" s="17">
        <f>+'1. (영문)신청서'!$I$45</f>
        <v>20</v>
      </c>
      <c r="AJ15" s="17">
        <f>+'1. (영문)신청서'!$O$45</f>
        <v>12</v>
      </c>
      <c r="AK15" s="17">
        <f>+'1. (영문)신청서'!$I$47</f>
        <v>10</v>
      </c>
      <c r="AL15" s="17">
        <f>+'1. (영문)신청서'!$O$47</f>
        <v>14</v>
      </c>
      <c r="AM15" s="17" t="str">
        <f>+'1. (영문)신청서'!$G$79</f>
        <v>Firepowers2</v>
      </c>
      <c r="AN15" s="17" t="str">
        <f>+'1. (영문)신청서'!$C$78</f>
        <v>Product Number</v>
      </c>
      <c r="AO15" s="17" t="str">
        <f>+'1. (영문)신청서'!$M$90</f>
        <v>9013809000</v>
      </c>
      <c r="AP15" s="16" t="str">
        <f>+'1. (영문)신청서'!$Q$90</f>
        <v>* Extra Wide Lens 
  (120 x 70mm) 
* Allows operators to track moving target with both eyes open,
* Main Body is made with CNC machined from a solid block of 6061-T6 aircraft aluminum,
   * Integrated the recoil compensator retainer prevents loss of target on high recoil weapons.
* Integrated trajectory compensator system
* Designed Weapons : HMG NATO 12.7mm (M2HB,K6)</v>
      </c>
      <c r="AQ15" s="16" t="str">
        <f>+'1. (영문)신청서'!$AJ$90</f>
        <v>Complete goods</v>
      </c>
    </row>
    <row r="16" spans="1:43">
      <c r="B16" s="7">
        <v>8</v>
      </c>
      <c r="C16" s="30">
        <f>+'1. (국문)신청서'!$N$12:$N$12</f>
        <v>0</v>
      </c>
      <c r="D16" s="30" t="str">
        <f>+'1. (국문)신청서'!$N$13</f>
        <v>111-11-11111</v>
      </c>
      <c r="E16" s="30">
        <f>+'1. (국문)신청서'!$K$27</f>
        <v>0</v>
      </c>
      <c r="F16" s="30">
        <f>+'1. (국문)신청서'!$K$28</f>
        <v>0</v>
      </c>
      <c r="G16" s="30" t="str">
        <f>+'1. (국문)신청서'!$K$29</f>
        <v>11-111-1111</v>
      </c>
      <c r="H16" s="30" t="str">
        <f>+'1. (국문)신청서'!$K$30</f>
        <v>111-1111-1111</v>
      </c>
      <c r="I16" s="30">
        <f>+'1. (국문)신청서'!$K$31</f>
        <v>0</v>
      </c>
      <c r="J16" s="30">
        <f>+'1. (국문)신청서'!$AD$27</f>
        <v>0</v>
      </c>
      <c r="K16" s="30">
        <f>+'1. (국문)신청서'!$AD$28</f>
        <v>0</v>
      </c>
      <c r="L16" s="30" t="str">
        <f>+'1. (국문)신청서'!$AD$29</f>
        <v>11-111-1111</v>
      </c>
      <c r="M16" s="30" t="str">
        <f>+'1. (국문)신청서'!$AD$30</f>
        <v>111-1111-1111</v>
      </c>
      <c r="N16" s="30">
        <f>+'1. (국문)신청서'!$AD$31</f>
        <v>0</v>
      </c>
      <c r="O16" s="31">
        <f>+'1. (국문)신청서'!$I$45</f>
        <v>14</v>
      </c>
      <c r="P16" s="31">
        <f>+'1. (국문)신청서'!$O$45</f>
        <v>6</v>
      </c>
      <c r="Q16" s="31">
        <f>+'1. (국문)신청서'!$I$47</f>
        <v>3.7</v>
      </c>
      <c r="R16" s="31">
        <f>+'1. (국문)신청서'!$O$47</f>
        <v>1.3</v>
      </c>
      <c r="S16" s="31" t="str">
        <f>'1. (국문)신청서'!$G$87</f>
        <v>화력2</v>
      </c>
      <c r="T16" s="31" t="str">
        <f>+'1. (국문)신청서'!$C$86</f>
        <v>제품번호</v>
      </c>
      <c r="U16" s="31" t="str">
        <f>+'1. (국문)신청서'!$M$86</f>
        <v>9013100000</v>
      </c>
      <c r="V16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6" s="30">
        <f>+'1. (국문)신청서'!$AJ$93</f>
        <v>0</v>
      </c>
      <c r="X16" s="16">
        <f>+'1. (영문)신청서'!$N$12</f>
        <v>0</v>
      </c>
      <c r="Y16" s="7">
        <f>+'1. (영문)신청서'!$K$27</f>
        <v>0</v>
      </c>
      <c r="Z16" s="7">
        <f>+'1. (영문)신청서'!$K$28</f>
        <v>0</v>
      </c>
      <c r="AA16" s="7" t="str">
        <f>+'1. (영문)신청서'!$K$29</f>
        <v>11-111-1111</v>
      </c>
      <c r="AB16" s="7" t="str">
        <f>+'1. (영문)신청서'!$K$30</f>
        <v>111-1111-1111</v>
      </c>
      <c r="AC16" s="7">
        <f>+'1. (영문)신청서'!$K$31</f>
        <v>0</v>
      </c>
      <c r="AD16" s="16">
        <f>+'1. (영문)신청서'!$AD$27</f>
        <v>0</v>
      </c>
      <c r="AE16" s="16">
        <f>+'1. (영문)신청서'!$AD$28</f>
        <v>0</v>
      </c>
      <c r="AF16" s="16" t="str">
        <f>+'1. (영문)신청서'!$AD$29</f>
        <v>11-111-1111</v>
      </c>
      <c r="AG16" s="16" t="str">
        <f>+'1. (영문)신청서'!$AD$30</f>
        <v>111-1111-1111</v>
      </c>
      <c r="AH16" s="16">
        <f>+'1. (영문)신청서'!$AD$31</f>
        <v>0</v>
      </c>
      <c r="AI16" s="17">
        <f>+'1. (영문)신청서'!$I$45</f>
        <v>20</v>
      </c>
      <c r="AJ16" s="17">
        <f>+'1. (영문)신청서'!$O$45</f>
        <v>12</v>
      </c>
      <c r="AK16" s="17">
        <f>+'1. (영문)신청서'!$I$47</f>
        <v>10</v>
      </c>
      <c r="AL16" s="17">
        <f>+'1. (영문)신청서'!$O$47</f>
        <v>14</v>
      </c>
      <c r="AM16" s="17" t="str">
        <f>+'1. (영문)신청서'!$G$79</f>
        <v>Firepowers2</v>
      </c>
      <c r="AN16" s="17" t="str">
        <f>+'1. (영문)신청서'!$C$78</f>
        <v>Product Number</v>
      </c>
      <c r="AO16" s="17" t="str">
        <f>+'1. (영문)신청서'!$M$90</f>
        <v>9013809000</v>
      </c>
      <c r="AP16" s="16" t="str">
        <f>+'1. (영문)신청서'!$Q$90</f>
        <v>* Extra Wide Lens 
  (120 x 70mm) 
* Allows operators to track moving target with both eyes open,
* Main Body is made with CNC machined from a solid block of 6061-T6 aircraft aluminum,
   * Integrated the recoil compensator retainer prevents loss of target on high recoil weapons.
* Integrated trajectory compensator system
* Designed Weapons : HMG NATO 12.7mm (M2HB,K6)</v>
      </c>
      <c r="AQ16" s="16" t="str">
        <f>+'1. (영문)신청서'!$AJ$90</f>
        <v>Complete goods</v>
      </c>
    </row>
    <row r="17" spans="2:43">
      <c r="B17" s="7">
        <v>9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7"/>
      <c r="P17" s="7"/>
      <c r="Q17" s="7"/>
      <c r="R17" s="7"/>
      <c r="S17" s="7"/>
      <c r="T17" s="7"/>
      <c r="U17" s="7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</row>
  </sheetData>
  <mergeCells count="28">
    <mergeCell ref="V7:W7"/>
    <mergeCell ref="C5:W5"/>
    <mergeCell ref="O6:R6"/>
    <mergeCell ref="O7:P7"/>
    <mergeCell ref="Q7:R7"/>
    <mergeCell ref="S7:S8"/>
    <mergeCell ref="T7:T8"/>
    <mergeCell ref="C6:C8"/>
    <mergeCell ref="D6:D8"/>
    <mergeCell ref="E7:I7"/>
    <mergeCell ref="E6:N6"/>
    <mergeCell ref="J7:N7"/>
    <mergeCell ref="B5:B8"/>
    <mergeCell ref="X5:AQ5"/>
    <mergeCell ref="X6:X8"/>
    <mergeCell ref="Y6:AH6"/>
    <mergeCell ref="AI6:AL6"/>
    <mergeCell ref="AM6:AQ6"/>
    <mergeCell ref="Y7:AC7"/>
    <mergeCell ref="AD7:AH7"/>
    <mergeCell ref="AI7:AJ7"/>
    <mergeCell ref="AK7:AL7"/>
    <mergeCell ref="AM7:AM8"/>
    <mergeCell ref="AN7:AN8"/>
    <mergeCell ref="AO7:AO8"/>
    <mergeCell ref="AP7:AQ7"/>
    <mergeCell ref="U7:U8"/>
    <mergeCell ref="S6:W6"/>
  </mergeCells>
  <phoneticPr fontId="2" type="noConversion"/>
  <pageMargins left="0.23622047244094491" right="0.23622047244094491" top="0.74803149606299213" bottom="0.74803149606299213" header="0.31496062992125984" footer="0.31496062992125984"/>
  <pageSetup paperSize="8" scale="69" fitToHeight="0" pageOrder="overThenDown" orientation="landscape" r:id="rId1"/>
  <colBreaks count="1" manualBreakCount="1">
    <brk id="2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G61"/>
  <sheetViews>
    <sheetView workbookViewId="0">
      <selection activeCell="E23" sqref="E23"/>
    </sheetView>
  </sheetViews>
  <sheetFormatPr defaultRowHeight="16.5"/>
  <cols>
    <col min="2" max="2" width="21.625" customWidth="1"/>
    <col min="4" max="4" width="11.875" bestFit="1" customWidth="1"/>
    <col min="5" max="5" width="15.875" bestFit="1" customWidth="1"/>
    <col min="6" max="6" width="18.75" bestFit="1" customWidth="1"/>
    <col min="7" max="7" width="16.25" bestFit="1" customWidth="1"/>
  </cols>
  <sheetData>
    <row r="2" spans="2:7">
      <c r="B2" t="s">
        <v>157</v>
      </c>
      <c r="D2" t="s">
        <v>163</v>
      </c>
      <c r="F2" t="s">
        <v>179</v>
      </c>
    </row>
    <row r="3" spans="2:7">
      <c r="B3" s="8" t="s">
        <v>98</v>
      </c>
      <c r="D3" t="s">
        <v>164</v>
      </c>
      <c r="E3" t="s">
        <v>236</v>
      </c>
      <c r="F3" t="s">
        <v>184</v>
      </c>
      <c r="G3" t="s">
        <v>230</v>
      </c>
    </row>
    <row r="4" spans="2:7">
      <c r="B4" s="8" t="s">
        <v>99</v>
      </c>
      <c r="D4" t="s">
        <v>165</v>
      </c>
      <c r="E4" t="s">
        <v>237</v>
      </c>
      <c r="F4" t="s">
        <v>180</v>
      </c>
      <c r="G4" t="s">
        <v>180</v>
      </c>
    </row>
    <row r="5" spans="2:7">
      <c r="B5" s="9" t="s">
        <v>100</v>
      </c>
      <c r="D5" t="s">
        <v>166</v>
      </c>
      <c r="E5" t="s">
        <v>238</v>
      </c>
      <c r="F5" t="s">
        <v>181</v>
      </c>
      <c r="G5" t="s">
        <v>231</v>
      </c>
    </row>
    <row r="6" spans="2:7">
      <c r="B6" s="8" t="s">
        <v>101</v>
      </c>
      <c r="D6" t="s">
        <v>167</v>
      </c>
      <c r="E6" t="s">
        <v>239</v>
      </c>
      <c r="F6" t="s">
        <v>182</v>
      </c>
      <c r="G6" t="s">
        <v>232</v>
      </c>
    </row>
    <row r="7" spans="2:7">
      <c r="B7" s="10" t="s">
        <v>102</v>
      </c>
      <c r="F7" t="s">
        <v>233</v>
      </c>
      <c r="G7" t="s">
        <v>234</v>
      </c>
    </row>
    <row r="8" spans="2:7">
      <c r="B8" s="8" t="s">
        <v>103</v>
      </c>
      <c r="F8" t="s">
        <v>183</v>
      </c>
      <c r="G8" t="s">
        <v>235</v>
      </c>
    </row>
    <row r="9" spans="2:7">
      <c r="B9" s="10" t="s">
        <v>104</v>
      </c>
    </row>
    <row r="10" spans="2:7">
      <c r="B10" s="10" t="s">
        <v>105</v>
      </c>
    </row>
    <row r="11" spans="2:7">
      <c r="B11" s="11" t="s">
        <v>106</v>
      </c>
    </row>
    <row r="12" spans="2:7">
      <c r="B12" s="11" t="s">
        <v>107</v>
      </c>
    </row>
    <row r="13" spans="2:7">
      <c r="B13" s="11" t="s">
        <v>108</v>
      </c>
    </row>
    <row r="14" spans="2:7">
      <c r="B14" s="11" t="s">
        <v>109</v>
      </c>
    </row>
    <row r="15" spans="2:7">
      <c r="B15" s="11" t="s">
        <v>110</v>
      </c>
      <c r="D15" t="s">
        <v>585</v>
      </c>
    </row>
    <row r="16" spans="2:7" ht="17.25">
      <c r="B16" s="11" t="s">
        <v>111</v>
      </c>
      <c r="D16" s="28" t="s">
        <v>571</v>
      </c>
      <c r="E16" s="28" t="s">
        <v>578</v>
      </c>
    </row>
    <row r="17" spans="2:5" ht="17.25">
      <c r="B17" s="11" t="s">
        <v>112</v>
      </c>
      <c r="D17" s="28" t="s">
        <v>572</v>
      </c>
      <c r="E17" s="28" t="s">
        <v>579</v>
      </c>
    </row>
    <row r="18" spans="2:5" ht="17.25">
      <c r="B18" s="11" t="s">
        <v>113</v>
      </c>
      <c r="D18" s="28" t="s">
        <v>573</v>
      </c>
      <c r="E18" s="28" t="s">
        <v>580</v>
      </c>
    </row>
    <row r="19" spans="2:5" ht="17.25">
      <c r="B19" s="11" t="s">
        <v>114</v>
      </c>
      <c r="D19" s="28" t="s">
        <v>574</v>
      </c>
      <c r="E19" s="28" t="s">
        <v>581</v>
      </c>
    </row>
    <row r="20" spans="2:5" ht="17.25">
      <c r="B20" s="11" t="s">
        <v>115</v>
      </c>
      <c r="D20" s="28" t="s">
        <v>575</v>
      </c>
      <c r="E20" s="28" t="s">
        <v>582</v>
      </c>
    </row>
    <row r="21" spans="2:5" ht="17.25">
      <c r="B21" s="11" t="s">
        <v>116</v>
      </c>
      <c r="D21" s="28" t="s">
        <v>576</v>
      </c>
      <c r="E21" s="28" t="s">
        <v>583</v>
      </c>
    </row>
    <row r="22" spans="2:5" ht="17.25">
      <c r="B22" s="11" t="s">
        <v>117</v>
      </c>
      <c r="D22" s="28" t="s">
        <v>577</v>
      </c>
      <c r="E22" s="28" t="s">
        <v>584</v>
      </c>
    </row>
    <row r="23" spans="2:5">
      <c r="B23" s="11" t="s">
        <v>118</v>
      </c>
    </row>
    <row r="24" spans="2:5">
      <c r="B24" s="11" t="s">
        <v>119</v>
      </c>
    </row>
    <row r="25" spans="2:5">
      <c r="B25" s="11" t="s">
        <v>120</v>
      </c>
    </row>
    <row r="26" spans="2:5">
      <c r="B26" s="11" t="s">
        <v>121</v>
      </c>
    </row>
    <row r="27" spans="2:5">
      <c r="B27" s="11" t="s">
        <v>122</v>
      </c>
    </row>
    <row r="28" spans="2:5">
      <c r="B28" s="11" t="s">
        <v>123</v>
      </c>
    </row>
    <row r="29" spans="2:5">
      <c r="B29" s="11" t="s">
        <v>124</v>
      </c>
    </row>
    <row r="30" spans="2:5">
      <c r="B30" s="11" t="s">
        <v>125</v>
      </c>
    </row>
    <row r="31" spans="2:5">
      <c r="B31" s="11" t="s">
        <v>126</v>
      </c>
    </row>
    <row r="32" spans="2:5">
      <c r="B32" s="11" t="s">
        <v>127</v>
      </c>
    </row>
    <row r="33" spans="2:2">
      <c r="B33" s="11" t="s">
        <v>128</v>
      </c>
    </row>
    <row r="34" spans="2:2">
      <c r="B34" s="11" t="s">
        <v>129</v>
      </c>
    </row>
    <row r="35" spans="2:2">
      <c r="B35" s="11" t="s">
        <v>130</v>
      </c>
    </row>
    <row r="36" spans="2:2">
      <c r="B36" s="11" t="s">
        <v>131</v>
      </c>
    </row>
    <row r="37" spans="2:2">
      <c r="B37" s="11" t="s">
        <v>132</v>
      </c>
    </row>
    <row r="38" spans="2:2">
      <c r="B38" s="11" t="s">
        <v>133</v>
      </c>
    </row>
    <row r="39" spans="2:2">
      <c r="B39" s="11" t="s">
        <v>134</v>
      </c>
    </row>
    <row r="40" spans="2:2">
      <c r="B40" s="11" t="s">
        <v>135</v>
      </c>
    </row>
    <row r="41" spans="2:2">
      <c r="B41" s="11" t="s">
        <v>136</v>
      </c>
    </row>
    <row r="42" spans="2:2">
      <c r="B42" s="11" t="s">
        <v>137</v>
      </c>
    </row>
    <row r="43" spans="2:2">
      <c r="B43" s="11" t="s">
        <v>138</v>
      </c>
    </row>
    <row r="44" spans="2:2">
      <c r="B44" s="11" t="s">
        <v>139</v>
      </c>
    </row>
    <row r="45" spans="2:2">
      <c r="B45" s="11" t="s">
        <v>140</v>
      </c>
    </row>
    <row r="46" spans="2:2">
      <c r="B46" s="11" t="s">
        <v>141</v>
      </c>
    </row>
    <row r="47" spans="2:2">
      <c r="B47" s="11" t="s">
        <v>142</v>
      </c>
    </row>
    <row r="48" spans="2:2">
      <c r="B48" s="11" t="s">
        <v>143</v>
      </c>
    </row>
    <row r="49" spans="2:2">
      <c r="B49" s="11" t="s">
        <v>144</v>
      </c>
    </row>
    <row r="50" spans="2:2">
      <c r="B50" s="11" t="s">
        <v>145</v>
      </c>
    </row>
    <row r="51" spans="2:2">
      <c r="B51" s="11" t="s">
        <v>146</v>
      </c>
    </row>
    <row r="52" spans="2:2">
      <c r="B52" s="11" t="s">
        <v>147</v>
      </c>
    </row>
    <row r="53" spans="2:2">
      <c r="B53" s="11" t="s">
        <v>148</v>
      </c>
    </row>
    <row r="54" spans="2:2">
      <c r="B54" s="11" t="s">
        <v>149</v>
      </c>
    </row>
    <row r="55" spans="2:2">
      <c r="B55" s="11" t="s">
        <v>150</v>
      </c>
    </row>
    <row r="56" spans="2:2">
      <c r="B56" s="11" t="s">
        <v>151</v>
      </c>
    </row>
    <row r="57" spans="2:2">
      <c r="B57" s="11" t="s">
        <v>152</v>
      </c>
    </row>
    <row r="58" spans="2:2">
      <c r="B58" s="11" t="s">
        <v>153</v>
      </c>
    </row>
    <row r="59" spans="2:2">
      <c r="B59" s="11" t="s">
        <v>154</v>
      </c>
    </row>
    <row r="60" spans="2:2">
      <c r="B60" s="11" t="s">
        <v>155</v>
      </c>
    </row>
    <row r="61" spans="2:2">
      <c r="B61" s="11" t="s">
        <v>156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6</vt:i4>
      </vt:variant>
    </vt:vector>
  </HeadingPairs>
  <TitlesOfParts>
    <vt:vector size="14" baseType="lpstr">
      <vt:lpstr>1. (국문)신청서</vt:lpstr>
      <vt:lpstr>1. (영문)신청서</vt:lpstr>
      <vt:lpstr>2. 참가신청서 및 개인정보 수집 이용동의서</vt:lpstr>
      <vt:lpstr>(참고)사업수행분야</vt:lpstr>
      <vt:lpstr>(참고)제품 분류</vt:lpstr>
      <vt:lpstr>통합관리시트_출력용</vt:lpstr>
      <vt:lpstr>통합관리시트_관리용</vt:lpstr>
      <vt:lpstr>국가명</vt:lpstr>
      <vt:lpstr>'1. (국문)신청서'!Print_Area</vt:lpstr>
      <vt:lpstr>'1. (영문)신청서'!Print_Area</vt:lpstr>
      <vt:lpstr>'2. 참가신청서 및 개인정보 수집 이용동의서'!Print_Area</vt:lpstr>
      <vt:lpstr>통합관리시트_출력용!Print_Area</vt:lpstr>
      <vt:lpstr>통합관리시트_관리용!Print_Titles</vt:lpstr>
      <vt:lpstr>통합관리시트_출력용!Print_Titles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DTaQ</dc:creator>
  <cp:lastModifiedBy>kotra</cp:lastModifiedBy>
  <cp:lastPrinted>2023-01-25T02:26:59Z</cp:lastPrinted>
  <dcterms:created xsi:type="dcterms:W3CDTF">2021-08-26T06:31:31Z</dcterms:created>
  <dcterms:modified xsi:type="dcterms:W3CDTF">2025-08-11T01:30:09Z</dcterms:modified>
</cp:coreProperties>
</file>